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510120100100_電子計算機関係文書綴_10\電カルリプレイス\10．仕様書作成\RFI\"/>
    </mc:Choice>
  </mc:AlternateContent>
  <bookViews>
    <workbookView xWindow="-120" yWindow="-120" windowWidth="29040" windowHeight="16440" tabRatio="803"/>
  </bookViews>
  <sheets>
    <sheet name="見積書様式" sheetId="5" r:id="rId1"/>
    <sheet name="記入例" sheetId="8" r:id="rId2"/>
  </sheets>
  <definedNames>
    <definedName name="_xlnm.Print_Area" localSheetId="1">記入例!$A$1:$S$70</definedName>
    <definedName name="_xlnm.Print_Area" localSheetId="0">見積書様式!$A$1:$AC$91</definedName>
  </definedNames>
  <calcPr calcId="162913"/>
</workbook>
</file>

<file path=xl/calcChain.xml><?xml version="1.0" encoding="utf-8"?>
<calcChain xmlns="http://schemas.openxmlformats.org/spreadsheetml/2006/main">
  <c r="I10" i="5" l="1"/>
  <c r="I9" i="5"/>
  <c r="I8" i="5"/>
  <c r="AB84" i="5" l="1"/>
  <c r="J71" i="5"/>
  <c r="J58" i="5"/>
  <c r="I22" i="5"/>
  <c r="I21" i="5"/>
  <c r="I30" i="5"/>
  <c r="I29" i="5"/>
  <c r="I28" i="5"/>
  <c r="I19" i="5"/>
  <c r="AA30" i="5"/>
  <c r="Z30" i="5"/>
  <c r="AA29" i="5"/>
  <c r="Z29" i="5"/>
  <c r="AA28" i="5"/>
  <c r="Z28" i="5"/>
  <c r="AA27" i="5"/>
  <c r="Z27" i="5"/>
  <c r="AA26" i="5"/>
  <c r="Z26" i="5"/>
  <c r="AA22" i="5"/>
  <c r="Z22" i="5"/>
  <c r="AA23" i="5"/>
  <c r="Z23" i="5"/>
  <c r="AB23" i="5" s="1"/>
  <c r="AA21" i="5"/>
  <c r="Z21" i="5"/>
  <c r="AA20" i="5"/>
  <c r="Z20" i="5"/>
  <c r="AA19" i="5"/>
  <c r="Z19" i="5"/>
  <c r="AA16" i="5"/>
  <c r="Z16" i="5"/>
  <c r="AB16" i="5" s="1"/>
  <c r="AA15" i="5"/>
  <c r="Z15" i="5"/>
  <c r="AA14" i="5"/>
  <c r="Z14" i="5"/>
  <c r="AA11" i="5"/>
  <c r="Z11" i="5"/>
  <c r="AA10" i="5"/>
  <c r="Z10" i="5"/>
  <c r="AB10" i="5" s="1"/>
  <c r="AA9" i="5"/>
  <c r="Z9" i="5"/>
  <c r="AA8" i="5"/>
  <c r="Z8" i="5"/>
  <c r="AA7" i="5"/>
  <c r="Z7" i="5"/>
  <c r="AB7" i="5" s="1"/>
  <c r="AA6" i="5"/>
  <c r="Z6" i="5"/>
  <c r="AB6" i="5" s="1"/>
  <c r="S52" i="5"/>
  <c r="R52" i="5"/>
  <c r="Q52" i="5"/>
  <c r="J52" i="5"/>
  <c r="K52" i="5"/>
  <c r="L52" i="5"/>
  <c r="Y58" i="5"/>
  <c r="X58" i="5"/>
  <c r="X85" i="5" s="1"/>
  <c r="X86" i="5" s="1"/>
  <c r="X87" i="5" s="1"/>
  <c r="W58" i="5"/>
  <c r="V58" i="5"/>
  <c r="U58" i="5"/>
  <c r="T58" i="5"/>
  <c r="T85" i="5" s="1"/>
  <c r="T86" i="5" s="1"/>
  <c r="R58" i="5"/>
  <c r="Q58" i="5"/>
  <c r="P58" i="5"/>
  <c r="O58" i="5"/>
  <c r="N58" i="5"/>
  <c r="M58" i="5"/>
  <c r="L58" i="5"/>
  <c r="K58" i="5"/>
  <c r="S58" i="5"/>
  <c r="Y71" i="5"/>
  <c r="X71" i="5"/>
  <c r="W71" i="5"/>
  <c r="W85" i="5" s="1"/>
  <c r="W86" i="5" s="1"/>
  <c r="W87" i="5" s="1"/>
  <c r="V71" i="5"/>
  <c r="U71" i="5"/>
  <c r="T71" i="5"/>
  <c r="S71" i="5"/>
  <c r="R71" i="5"/>
  <c r="Q71" i="5"/>
  <c r="P71" i="5"/>
  <c r="O71" i="5"/>
  <c r="N71" i="5"/>
  <c r="M71" i="5"/>
  <c r="L71" i="5"/>
  <c r="K71" i="5"/>
  <c r="Y81" i="5"/>
  <c r="X81" i="5"/>
  <c r="W81" i="5"/>
  <c r="V81" i="5"/>
  <c r="T81" i="5"/>
  <c r="S81" i="5"/>
  <c r="R81" i="5"/>
  <c r="Q81" i="5"/>
  <c r="P81" i="5"/>
  <c r="O81" i="5"/>
  <c r="N81" i="5"/>
  <c r="M81" i="5"/>
  <c r="M82" i="5" s="1"/>
  <c r="L81" i="5"/>
  <c r="L82" i="5" s="1"/>
  <c r="K81" i="5"/>
  <c r="J81" i="5"/>
  <c r="J82" i="5" s="1"/>
  <c r="U81" i="5"/>
  <c r="J12" i="5"/>
  <c r="AA84" i="5"/>
  <c r="Z84" i="5"/>
  <c r="AA72" i="5"/>
  <c r="Z72" i="5"/>
  <c r="AA59" i="5"/>
  <c r="Z59" i="5"/>
  <c r="AA54" i="5"/>
  <c r="Z54" i="5"/>
  <c r="AA43" i="5"/>
  <c r="Z43" i="5"/>
  <c r="AA38" i="5"/>
  <c r="Z38" i="5"/>
  <c r="AA33" i="5"/>
  <c r="Z33" i="5"/>
  <c r="AA25" i="5"/>
  <c r="Z25" i="5"/>
  <c r="AA18" i="5"/>
  <c r="Z18" i="5"/>
  <c r="AA13" i="5"/>
  <c r="Z13" i="5"/>
  <c r="AA5" i="5"/>
  <c r="AA80" i="5"/>
  <c r="AA79" i="5"/>
  <c r="AA78" i="5"/>
  <c r="AA77" i="5"/>
  <c r="AA76" i="5"/>
  <c r="AA75" i="5"/>
  <c r="AA74" i="5"/>
  <c r="AA73" i="5"/>
  <c r="AA70" i="5"/>
  <c r="AA69" i="5"/>
  <c r="AA68" i="5"/>
  <c r="AA67" i="5"/>
  <c r="AA66" i="5"/>
  <c r="AA65" i="5"/>
  <c r="AA64" i="5"/>
  <c r="AA63" i="5"/>
  <c r="AA62" i="5"/>
  <c r="AA61" i="5"/>
  <c r="AA60" i="5"/>
  <c r="AA57" i="5"/>
  <c r="AA56" i="5"/>
  <c r="AA55" i="5"/>
  <c r="AA51" i="5"/>
  <c r="AA50" i="5"/>
  <c r="AA49" i="5"/>
  <c r="AA48" i="5"/>
  <c r="AA47" i="5"/>
  <c r="AA46" i="5"/>
  <c r="AA45" i="5"/>
  <c r="AA44" i="5"/>
  <c r="AA41" i="5"/>
  <c r="AA40" i="5"/>
  <c r="AA39" i="5"/>
  <c r="AA36" i="5"/>
  <c r="AA35" i="5"/>
  <c r="AA34" i="5"/>
  <c r="AA31" i="5"/>
  <c r="Z5" i="5"/>
  <c r="S42" i="5"/>
  <c r="R42" i="5"/>
  <c r="S37" i="5"/>
  <c r="R37" i="5"/>
  <c r="S32" i="5"/>
  <c r="R32" i="5"/>
  <c r="S24" i="5"/>
  <c r="R24" i="5"/>
  <c r="S17" i="5"/>
  <c r="R17" i="5"/>
  <c r="U85" i="5"/>
  <c r="S12" i="5"/>
  <c r="R12" i="5"/>
  <c r="AB19" i="5" l="1"/>
  <c r="AB30" i="5"/>
  <c r="R82" i="5"/>
  <c r="T82" i="5"/>
  <c r="AB28" i="5"/>
  <c r="AA71" i="5"/>
  <c r="U82" i="5"/>
  <c r="P82" i="5"/>
  <c r="Y82" i="5"/>
  <c r="AA42" i="5"/>
  <c r="Q82" i="5"/>
  <c r="AB11" i="5"/>
  <c r="AB22" i="5"/>
  <c r="AB29" i="5"/>
  <c r="X82" i="5"/>
  <c r="AA81" i="5"/>
  <c r="AA82" i="5" s="1"/>
  <c r="AA52" i="5"/>
  <c r="O82" i="5"/>
  <c r="K82" i="5"/>
  <c r="AA58" i="5"/>
  <c r="V85" i="5"/>
  <c r="V86" i="5" s="1"/>
  <c r="V87" i="5" s="1"/>
  <c r="AB8" i="5"/>
  <c r="AB14" i="5"/>
  <c r="AB20" i="5"/>
  <c r="AB26" i="5"/>
  <c r="S82" i="5"/>
  <c r="N82" i="5"/>
  <c r="V82" i="5"/>
  <c r="W82" i="5"/>
  <c r="AB9" i="5"/>
  <c r="AB15" i="5"/>
  <c r="AB21" i="5"/>
  <c r="AB27" i="5"/>
  <c r="AA17" i="5"/>
  <c r="AA37" i="5"/>
  <c r="AA32" i="5"/>
  <c r="AA12" i="5"/>
  <c r="AA24" i="5"/>
  <c r="S85" i="5"/>
  <c r="S86" i="5" s="1"/>
  <c r="R85" i="5"/>
  <c r="R86" i="5" s="1"/>
  <c r="Y85" i="5"/>
  <c r="Y86" i="5" s="1"/>
  <c r="U86" i="5"/>
  <c r="U87" i="5" s="1"/>
  <c r="T87" i="5"/>
  <c r="AA53" i="5" l="1"/>
  <c r="AA85" i="5"/>
  <c r="S87" i="5"/>
  <c r="Y87" i="5"/>
  <c r="R87" i="5"/>
  <c r="Q42" i="5" l="1"/>
  <c r="L42" i="5"/>
  <c r="K42" i="5"/>
  <c r="J42" i="5"/>
  <c r="Q37" i="5"/>
  <c r="L37" i="5"/>
  <c r="K37" i="5"/>
  <c r="J37" i="5"/>
  <c r="Q32" i="5"/>
  <c r="L32" i="5"/>
  <c r="K32" i="5"/>
  <c r="J32" i="5"/>
  <c r="Q24" i="5"/>
  <c r="P24" i="5"/>
  <c r="O24" i="5"/>
  <c r="N24" i="5"/>
  <c r="M24" i="5"/>
  <c r="L24" i="5"/>
  <c r="K24" i="5"/>
  <c r="J24" i="5"/>
  <c r="Q17" i="5"/>
  <c r="P17" i="5"/>
  <c r="O17" i="5"/>
  <c r="N17" i="5"/>
  <c r="M17" i="5"/>
  <c r="L17" i="5"/>
  <c r="K17" i="5"/>
  <c r="J17" i="5"/>
  <c r="J85" i="5" s="1"/>
  <c r="Q12" i="5"/>
  <c r="P12" i="5"/>
  <c r="O12" i="5"/>
  <c r="N12" i="5"/>
  <c r="N85" i="5" s="1"/>
  <c r="M12" i="5"/>
  <c r="L12" i="5"/>
  <c r="K12" i="5"/>
  <c r="Z24" i="5" l="1"/>
  <c r="AB24" i="5" s="1"/>
  <c r="I23" i="5"/>
  <c r="I24" i="5" s="1"/>
  <c r="I20" i="5"/>
  <c r="J10" i="8" l="1"/>
  <c r="R7" i="8"/>
  <c r="I7" i="8"/>
  <c r="R36" i="8" l="1"/>
  <c r="R31" i="8"/>
  <c r="R26" i="8"/>
  <c r="R21" i="8"/>
  <c r="R16" i="8"/>
  <c r="R11" i="8"/>
  <c r="R5" i="8"/>
  <c r="Z17" i="5"/>
  <c r="AB17" i="5" s="1"/>
  <c r="Z76" i="5"/>
  <c r="AB76" i="5" s="1"/>
  <c r="I76" i="5"/>
  <c r="Z75" i="5"/>
  <c r="AB75" i="5" s="1"/>
  <c r="I75" i="5"/>
  <c r="Z74" i="5"/>
  <c r="AB74" i="5" s="1"/>
  <c r="I74" i="5"/>
  <c r="Z77" i="5"/>
  <c r="AB77" i="5" s="1"/>
  <c r="I77" i="5"/>
  <c r="Z73" i="5"/>
  <c r="I73" i="5"/>
  <c r="Z47" i="5"/>
  <c r="AB47" i="5" s="1"/>
  <c r="I47" i="5"/>
  <c r="Z46" i="5"/>
  <c r="AB46" i="5" s="1"/>
  <c r="I46" i="5"/>
  <c r="Z45" i="5"/>
  <c r="AB45" i="5" s="1"/>
  <c r="I45" i="5"/>
  <c r="Z44" i="5"/>
  <c r="I44" i="5"/>
  <c r="Z49" i="5"/>
  <c r="AB49" i="5" s="1"/>
  <c r="I49" i="5"/>
  <c r="Z48" i="5"/>
  <c r="AB48" i="5" s="1"/>
  <c r="I48" i="5"/>
  <c r="I40" i="5"/>
  <c r="AB44" i="5" l="1"/>
  <c r="AB73" i="5"/>
  <c r="Z12" i="5"/>
  <c r="R60" i="8"/>
  <c r="R47" i="8"/>
  <c r="R42" i="8"/>
  <c r="I33" i="8"/>
  <c r="R63" i="8"/>
  <c r="R62" i="8"/>
  <c r="R61" i="8"/>
  <c r="R64" i="8" s="1"/>
  <c r="R58" i="8"/>
  <c r="R57" i="8"/>
  <c r="R56" i="8"/>
  <c r="R55" i="8"/>
  <c r="R54" i="8"/>
  <c r="R53" i="8"/>
  <c r="R52" i="8"/>
  <c r="R51" i="8"/>
  <c r="R50" i="8"/>
  <c r="R49" i="8"/>
  <c r="R48" i="8"/>
  <c r="R45" i="8"/>
  <c r="R44" i="8"/>
  <c r="R43" i="8"/>
  <c r="R39" i="8"/>
  <c r="R38" i="8"/>
  <c r="R37" i="8"/>
  <c r="R34" i="8"/>
  <c r="R33" i="8"/>
  <c r="R32" i="8"/>
  <c r="R35" i="8" s="1"/>
  <c r="R29" i="8"/>
  <c r="R28" i="8"/>
  <c r="R27" i="8"/>
  <c r="R24" i="8"/>
  <c r="R23" i="8"/>
  <c r="R22" i="8"/>
  <c r="R19" i="8"/>
  <c r="R18" i="8"/>
  <c r="R17" i="8"/>
  <c r="R14" i="8"/>
  <c r="R13" i="8"/>
  <c r="R12" i="8"/>
  <c r="R9" i="8"/>
  <c r="R8" i="8"/>
  <c r="R6" i="8"/>
  <c r="P40" i="8"/>
  <c r="P41" i="8" s="1"/>
  <c r="Q40" i="8"/>
  <c r="P46" i="8"/>
  <c r="Q46" i="8"/>
  <c r="P64" i="8"/>
  <c r="Q64" i="8"/>
  <c r="P59" i="8"/>
  <c r="Q59" i="8"/>
  <c r="Z57" i="5"/>
  <c r="AB57" i="5" s="1"/>
  <c r="Z56" i="5"/>
  <c r="AB56" i="5" s="1"/>
  <c r="Z55" i="5"/>
  <c r="AB55" i="5" s="1"/>
  <c r="Z51" i="5"/>
  <c r="AB51" i="5" s="1"/>
  <c r="Z50" i="5"/>
  <c r="AB50" i="5" s="1"/>
  <c r="Z41" i="5"/>
  <c r="AB41" i="5" s="1"/>
  <c r="Z40" i="5"/>
  <c r="AB40" i="5" s="1"/>
  <c r="Z39" i="5"/>
  <c r="AB39" i="5" s="1"/>
  <c r="Z36" i="5"/>
  <c r="AB36" i="5" s="1"/>
  <c r="Z35" i="5"/>
  <c r="AB35" i="5" s="1"/>
  <c r="Z34" i="5"/>
  <c r="Z31" i="5"/>
  <c r="Z60" i="5"/>
  <c r="AB60" i="5" s="1"/>
  <c r="Z61" i="5"/>
  <c r="AB61" i="5" s="1"/>
  <c r="Z62" i="5"/>
  <c r="AB62" i="5" s="1"/>
  <c r="Z63" i="5"/>
  <c r="AB63" i="5" s="1"/>
  <c r="Z64" i="5"/>
  <c r="AB64" i="5" s="1"/>
  <c r="Z65" i="5"/>
  <c r="AB65" i="5" s="1"/>
  <c r="Z66" i="5"/>
  <c r="AB66" i="5" s="1"/>
  <c r="Z67" i="5"/>
  <c r="AB67" i="5" s="1"/>
  <c r="Z68" i="5"/>
  <c r="AB68" i="5" s="1"/>
  <c r="Z69" i="5"/>
  <c r="AB69" i="5" s="1"/>
  <c r="Z70" i="5"/>
  <c r="AB70" i="5" s="1"/>
  <c r="Z79" i="5"/>
  <c r="AB79" i="5" s="1"/>
  <c r="Z80" i="5"/>
  <c r="AB80" i="5" s="1"/>
  <c r="Z78" i="5"/>
  <c r="AB78" i="5" s="1"/>
  <c r="O64" i="8"/>
  <c r="N64" i="8"/>
  <c r="M64" i="8"/>
  <c r="L64" i="8"/>
  <c r="K64" i="8"/>
  <c r="J64" i="8"/>
  <c r="I63" i="8"/>
  <c r="I62" i="8"/>
  <c r="I61" i="8"/>
  <c r="O59" i="8"/>
  <c r="N59" i="8"/>
  <c r="M59" i="8"/>
  <c r="L59" i="8"/>
  <c r="K59" i="8"/>
  <c r="J59" i="8"/>
  <c r="I58" i="8"/>
  <c r="I57" i="8"/>
  <c r="I56" i="8"/>
  <c r="I55" i="8"/>
  <c r="I54" i="8"/>
  <c r="I53" i="8"/>
  <c r="I52" i="8"/>
  <c r="I51" i="8"/>
  <c r="I50" i="8"/>
  <c r="I49" i="8"/>
  <c r="I48" i="8"/>
  <c r="O46" i="8"/>
  <c r="O65" i="8" s="1"/>
  <c r="N46" i="8"/>
  <c r="N65" i="8" s="1"/>
  <c r="M46" i="8"/>
  <c r="L46" i="8"/>
  <c r="K46" i="8"/>
  <c r="K65" i="8" s="1"/>
  <c r="J46" i="8"/>
  <c r="I45" i="8"/>
  <c r="I44" i="8"/>
  <c r="I43" i="8"/>
  <c r="O40" i="8"/>
  <c r="N40" i="8"/>
  <c r="M40" i="8"/>
  <c r="L40" i="8"/>
  <c r="K40" i="8"/>
  <c r="J40" i="8"/>
  <c r="I39" i="8"/>
  <c r="I38" i="8"/>
  <c r="I37" i="8"/>
  <c r="O35" i="8"/>
  <c r="N35" i="8"/>
  <c r="M35" i="8"/>
  <c r="L35" i="8"/>
  <c r="K35" i="8"/>
  <c r="J35" i="8"/>
  <c r="I34" i="8"/>
  <c r="I32" i="8"/>
  <c r="O30" i="8"/>
  <c r="N30" i="8"/>
  <c r="M30" i="8"/>
  <c r="L30" i="8"/>
  <c r="K30" i="8"/>
  <c r="J30" i="8"/>
  <c r="I29" i="8"/>
  <c r="I28" i="8"/>
  <c r="I27" i="8"/>
  <c r="O25" i="8"/>
  <c r="N25" i="8"/>
  <c r="M25" i="8"/>
  <c r="L25" i="8"/>
  <c r="K25" i="8"/>
  <c r="J25" i="8"/>
  <c r="I24" i="8"/>
  <c r="I23" i="8"/>
  <c r="I22" i="8"/>
  <c r="O20" i="8"/>
  <c r="N20" i="8"/>
  <c r="M20" i="8"/>
  <c r="L20" i="8"/>
  <c r="K20" i="8"/>
  <c r="J20" i="8"/>
  <c r="I19" i="8"/>
  <c r="I18" i="8"/>
  <c r="I17" i="8"/>
  <c r="O15" i="8"/>
  <c r="N15" i="8"/>
  <c r="M15" i="8"/>
  <c r="M68" i="8" s="1"/>
  <c r="M69" i="8" s="1"/>
  <c r="L15" i="8"/>
  <c r="K15" i="8"/>
  <c r="J15" i="8"/>
  <c r="I14" i="8"/>
  <c r="I13" i="8"/>
  <c r="I12" i="8"/>
  <c r="O10" i="8"/>
  <c r="N10" i="8"/>
  <c r="M10" i="8"/>
  <c r="L10" i="8"/>
  <c r="K10" i="8"/>
  <c r="I9" i="8"/>
  <c r="I8" i="8"/>
  <c r="I6" i="8"/>
  <c r="I62" i="5"/>
  <c r="I63" i="5"/>
  <c r="I6" i="5"/>
  <c r="I7" i="5"/>
  <c r="I11" i="5"/>
  <c r="I14" i="5"/>
  <c r="I15" i="5"/>
  <c r="I16" i="5"/>
  <c r="I26" i="5"/>
  <c r="I27" i="5"/>
  <c r="I31" i="5"/>
  <c r="I32" i="5" s="1"/>
  <c r="I34" i="5"/>
  <c r="I35" i="5"/>
  <c r="I36" i="5"/>
  <c r="I39" i="5"/>
  <c r="I41" i="5"/>
  <c r="I50" i="5"/>
  <c r="I51" i="5"/>
  <c r="I55" i="5"/>
  <c r="I56" i="5"/>
  <c r="I57" i="5"/>
  <c r="I60" i="5"/>
  <c r="I61" i="5"/>
  <c r="I64" i="5"/>
  <c r="I65" i="5"/>
  <c r="I66" i="5"/>
  <c r="I67" i="5"/>
  <c r="I68" i="5"/>
  <c r="I69" i="5"/>
  <c r="I70" i="5"/>
  <c r="I78" i="5"/>
  <c r="I79" i="5"/>
  <c r="I80" i="5"/>
  <c r="L68" i="8"/>
  <c r="L69" i="8" s="1"/>
  <c r="AB12" i="5" l="1"/>
  <c r="Z32" i="5"/>
  <c r="AB32" i="5" s="1"/>
  <c r="AB31" i="5"/>
  <c r="Z81" i="5"/>
  <c r="I52" i="5"/>
  <c r="Z37" i="5"/>
  <c r="AB37" i="5" s="1"/>
  <c r="AB34" i="5"/>
  <c r="Z52" i="5"/>
  <c r="Z42" i="5"/>
  <c r="AB42" i="5" s="1"/>
  <c r="I37" i="5"/>
  <c r="I42" i="5"/>
  <c r="I17" i="5"/>
  <c r="I12" i="5"/>
  <c r="Z58" i="5"/>
  <c r="AB58" i="5" s="1"/>
  <c r="L65" i="8"/>
  <c r="I25" i="8"/>
  <c r="R20" i="8"/>
  <c r="R25" i="8"/>
  <c r="R46" i="8"/>
  <c r="R65" i="8" s="1"/>
  <c r="R15" i="8"/>
  <c r="J86" i="5"/>
  <c r="N41" i="8"/>
  <c r="O68" i="8"/>
  <c r="O69" i="8" s="1"/>
  <c r="M41" i="8"/>
  <c r="Q68" i="8"/>
  <c r="Q69" i="8" s="1"/>
  <c r="Q70" i="8" s="1"/>
  <c r="I64" i="8"/>
  <c r="I59" i="8"/>
  <c r="P65" i="8"/>
  <c r="K41" i="8"/>
  <c r="I15" i="8"/>
  <c r="J68" i="8"/>
  <c r="J69" i="8" s="1"/>
  <c r="J70" i="8" s="1"/>
  <c r="I46" i="8"/>
  <c r="R40" i="8"/>
  <c r="R59" i="8"/>
  <c r="O41" i="8"/>
  <c r="I35" i="8"/>
  <c r="I10" i="8"/>
  <c r="N68" i="8"/>
  <c r="N69" i="8" s="1"/>
  <c r="N70" i="8" s="1"/>
  <c r="L41" i="8"/>
  <c r="I20" i="8"/>
  <c r="I30" i="8"/>
  <c r="I40" i="8"/>
  <c r="J65" i="8"/>
  <c r="M65" i="8"/>
  <c r="Q65" i="8"/>
  <c r="R30" i="8"/>
  <c r="P68" i="8"/>
  <c r="P69" i="8" s="1"/>
  <c r="P70" i="8" s="1"/>
  <c r="R10" i="8"/>
  <c r="I58" i="5"/>
  <c r="Z71" i="5"/>
  <c r="AB71" i="5" s="1"/>
  <c r="L70" i="8"/>
  <c r="L85" i="5"/>
  <c r="M70" i="8"/>
  <c r="N86" i="5"/>
  <c r="N87" i="5" s="1"/>
  <c r="M85" i="5"/>
  <c r="Q85" i="5"/>
  <c r="Q86" i="5" s="1"/>
  <c r="J41" i="8"/>
  <c r="O85" i="5"/>
  <c r="O86" i="5" s="1"/>
  <c r="O87" i="5" s="1"/>
  <c r="P85" i="5"/>
  <c r="Q41" i="8"/>
  <c r="K85" i="5"/>
  <c r="K68" i="8"/>
  <c r="I71" i="5"/>
  <c r="Z85" i="5" l="1"/>
  <c r="AB85" i="5" s="1"/>
  <c r="J87" i="5"/>
  <c r="AB52" i="5"/>
  <c r="AB53" i="5" s="1"/>
  <c r="Z53" i="5"/>
  <c r="Z82" i="5"/>
  <c r="AB81" i="5"/>
  <c r="AB82" i="5" s="1"/>
  <c r="O70" i="8"/>
  <c r="R68" i="8"/>
  <c r="R41" i="8"/>
  <c r="Q87" i="5"/>
  <c r="P86" i="5"/>
  <c r="P87" i="5" s="1"/>
  <c r="K69" i="8"/>
  <c r="K70" i="8" s="1"/>
  <c r="L86" i="5"/>
  <c r="L87" i="5" s="1"/>
  <c r="K86" i="5"/>
  <c r="M86" i="5"/>
  <c r="M87" i="5" s="1"/>
  <c r="Z86" i="5" l="1"/>
  <c r="Z87" i="5" s="1"/>
  <c r="K87" i="5"/>
  <c r="AA86" i="5"/>
  <c r="AA87" i="5" s="1"/>
  <c r="R69" i="8"/>
  <c r="R70" i="8" s="1"/>
  <c r="AB87" i="5" l="1"/>
  <c r="AB86" i="5"/>
</calcChain>
</file>

<file path=xl/sharedStrings.xml><?xml version="1.0" encoding="utf-8"?>
<sst xmlns="http://schemas.openxmlformats.org/spreadsheetml/2006/main" count="652" uniqueCount="152">
  <si>
    <t>数量</t>
    <rPh sb="0" eb="2">
      <t>スウリョウ</t>
    </rPh>
    <phoneticPr fontId="2"/>
  </si>
  <si>
    <t>単位</t>
    <rPh sb="0" eb="2">
      <t>タンイ</t>
    </rPh>
    <phoneticPr fontId="2"/>
  </si>
  <si>
    <t>合計</t>
    <rPh sb="0" eb="2">
      <t>ゴウケイ</t>
    </rPh>
    <phoneticPr fontId="2"/>
  </si>
  <si>
    <t>合計（消費税含まず）</t>
    <rPh sb="0" eb="2">
      <t>ゴウケイ</t>
    </rPh>
    <rPh sb="3" eb="6">
      <t>ショウヒゼイ</t>
    </rPh>
    <rPh sb="6" eb="7">
      <t>フク</t>
    </rPh>
    <phoneticPr fontId="2"/>
  </si>
  <si>
    <t>消費税</t>
    <rPh sb="0" eb="3">
      <t>ショウヒゼイ</t>
    </rPh>
    <phoneticPr fontId="2"/>
  </si>
  <si>
    <t>合計（消費税含む）</t>
    <rPh sb="0" eb="2">
      <t>ゴウケイ</t>
    </rPh>
    <rPh sb="3" eb="6">
      <t>ショウヒゼイ</t>
    </rPh>
    <rPh sb="6" eb="7">
      <t>フク</t>
    </rPh>
    <phoneticPr fontId="2"/>
  </si>
  <si>
    <t>標準単価</t>
    <rPh sb="0" eb="2">
      <t>ヒョウジュン</t>
    </rPh>
    <rPh sb="2" eb="4">
      <t>タンカ</t>
    </rPh>
    <phoneticPr fontId="2"/>
  </si>
  <si>
    <t>提供単価</t>
    <rPh sb="0" eb="2">
      <t>テイキョウ</t>
    </rPh>
    <rPh sb="2" eb="4">
      <t>タンカ</t>
    </rPh>
    <phoneticPr fontId="2"/>
  </si>
  <si>
    <t>要件定義</t>
    <rPh sb="0" eb="2">
      <t>ヨウケン</t>
    </rPh>
    <rPh sb="2" eb="4">
      <t>テイギ</t>
    </rPh>
    <phoneticPr fontId="2"/>
  </si>
  <si>
    <t>作業項目</t>
    <rPh sb="0" eb="2">
      <t>サギョウ</t>
    </rPh>
    <rPh sb="2" eb="4">
      <t>コウモク</t>
    </rPh>
    <phoneticPr fontId="2"/>
  </si>
  <si>
    <t>開発経費</t>
    <rPh sb="0" eb="2">
      <t>カイハツ</t>
    </rPh>
    <rPh sb="2" eb="4">
      <t>ケイヒ</t>
    </rPh>
    <phoneticPr fontId="2"/>
  </si>
  <si>
    <t>工数</t>
    <rPh sb="0" eb="2">
      <t>コウスウ</t>
    </rPh>
    <phoneticPr fontId="2"/>
  </si>
  <si>
    <t>提供金額</t>
    <rPh sb="0" eb="2">
      <t>テイキョウ</t>
    </rPh>
    <rPh sb="2" eb="4">
      <t>キンガク</t>
    </rPh>
    <phoneticPr fontId="2"/>
  </si>
  <si>
    <t>備考</t>
    <phoneticPr fontId="2"/>
  </si>
  <si>
    <t>業務または機能</t>
    <rPh sb="0" eb="2">
      <t>ギョウム</t>
    </rPh>
    <rPh sb="5" eb="7">
      <t>キノウ</t>
    </rPh>
    <phoneticPr fontId="2"/>
  </si>
  <si>
    <t>人日</t>
    <rPh sb="0" eb="1">
      <t>ニン</t>
    </rPh>
    <rPh sb="1" eb="2">
      <t>ヒ</t>
    </rPh>
    <phoneticPr fontId="2"/>
  </si>
  <si>
    <t>単位：円</t>
    <rPh sb="0" eb="2">
      <t>タンイ</t>
    </rPh>
    <rPh sb="3" eb="4">
      <t>エン</t>
    </rPh>
    <phoneticPr fontId="2"/>
  </si>
  <si>
    <t>基本設計</t>
    <rPh sb="0" eb="2">
      <t>キホン</t>
    </rPh>
    <rPh sb="2" eb="4">
      <t>セッケイ</t>
    </rPh>
    <phoneticPr fontId="2"/>
  </si>
  <si>
    <t>詳細設計</t>
    <rPh sb="0" eb="2">
      <t>ショウサイ</t>
    </rPh>
    <rPh sb="2" eb="4">
      <t>セッケイ</t>
    </rPh>
    <phoneticPr fontId="2"/>
  </si>
  <si>
    <t>設計項目</t>
    <rPh sb="0" eb="2">
      <t>セッケイ</t>
    </rPh>
    <rPh sb="2" eb="4">
      <t>コウモク</t>
    </rPh>
    <phoneticPr fontId="2"/>
  </si>
  <si>
    <t>標準人日単価</t>
    <rPh sb="0" eb="2">
      <t>ヒョウジュン</t>
    </rPh>
    <rPh sb="2" eb="3">
      <t>ヒト</t>
    </rPh>
    <rPh sb="3" eb="4">
      <t>ヒ</t>
    </rPh>
    <rPh sb="4" eb="6">
      <t>タンカ</t>
    </rPh>
    <phoneticPr fontId="2"/>
  </si>
  <si>
    <t>提供人日単価</t>
    <rPh sb="0" eb="2">
      <t>テイキョウ</t>
    </rPh>
    <rPh sb="2" eb="3">
      <t>ヒト</t>
    </rPh>
    <rPh sb="3" eb="4">
      <t>ヒ</t>
    </rPh>
    <rPh sb="4" eb="6">
      <t>タンカ</t>
    </rPh>
    <phoneticPr fontId="2"/>
  </si>
  <si>
    <t>製品または種類</t>
    <rPh sb="0" eb="2">
      <t>セイヒン</t>
    </rPh>
    <rPh sb="5" eb="7">
      <t>シュルイ</t>
    </rPh>
    <phoneticPr fontId="2"/>
  </si>
  <si>
    <t>標準人日単価区分</t>
    <rPh sb="0" eb="2">
      <t>ヒョウジュン</t>
    </rPh>
    <rPh sb="2" eb="3">
      <t>ヒト</t>
    </rPh>
    <rPh sb="3" eb="4">
      <t>ヒ</t>
    </rPh>
    <rPh sb="4" eb="6">
      <t>タンカ</t>
    </rPh>
    <rPh sb="6" eb="8">
      <t>クブン</t>
    </rPh>
    <phoneticPr fontId="2"/>
  </si>
  <si>
    <t>標準人日単価区分</t>
    <rPh sb="0" eb="2">
      <t>ヒョウジュン</t>
    </rPh>
    <rPh sb="2" eb="3">
      <t>ヒト</t>
    </rPh>
    <rPh sb="3" eb="4">
      <t>ヒ</t>
    </rPh>
    <rPh sb="4" eb="6">
      <t>タンカ</t>
    </rPh>
    <rPh sb="6" eb="8">
      <t>クブン</t>
    </rPh>
    <rPh sb="7" eb="8">
      <t>ブン</t>
    </rPh>
    <phoneticPr fontId="2"/>
  </si>
  <si>
    <t>システム開発費</t>
    <rPh sb="4" eb="7">
      <t>カイハツヒ</t>
    </rPh>
    <phoneticPr fontId="2"/>
  </si>
  <si>
    <t>導入テスト費</t>
    <rPh sb="0" eb="2">
      <t>ドウニュウ</t>
    </rPh>
    <rPh sb="5" eb="6">
      <t>ヒ</t>
    </rPh>
    <phoneticPr fontId="2"/>
  </si>
  <si>
    <t>研修（教育）費</t>
    <rPh sb="0" eb="2">
      <t>ケンシュウ</t>
    </rPh>
    <rPh sb="3" eb="5">
      <t>キョウイク</t>
    </rPh>
    <rPh sb="6" eb="7">
      <t>ヒ</t>
    </rPh>
    <phoneticPr fontId="2"/>
  </si>
  <si>
    <t>その他経費</t>
    <rPh sb="2" eb="3">
      <t>タ</t>
    </rPh>
    <rPh sb="3" eb="5">
      <t>ケイヒ</t>
    </rPh>
    <phoneticPr fontId="2"/>
  </si>
  <si>
    <t>備考</t>
    <rPh sb="0" eb="2">
      <t>ビコウ</t>
    </rPh>
    <phoneticPr fontId="2"/>
  </si>
  <si>
    <t>　　　開発経費　計</t>
    <rPh sb="3" eb="5">
      <t>カイハツ</t>
    </rPh>
    <rPh sb="5" eb="7">
      <t>ケイヒ</t>
    </rPh>
    <rPh sb="8" eb="9">
      <t>ケイ</t>
    </rPh>
    <phoneticPr fontId="2"/>
  </si>
  <si>
    <t>○○関係業務</t>
    <rPh sb="2" eb="4">
      <t>カンケイ</t>
    </rPh>
    <rPh sb="4" eb="6">
      <t>ギョウム</t>
    </rPh>
    <phoneticPr fontId="2"/>
  </si>
  <si>
    <t>○○管理業務</t>
    <rPh sb="2" eb="4">
      <t>カンリ</t>
    </rPh>
    <rPh sb="4" eb="6">
      <t>ギョウム</t>
    </rPh>
    <phoneticPr fontId="2"/>
  </si>
  <si>
    <t>外部仕様設計</t>
    <rPh sb="0" eb="2">
      <t>ガイブ</t>
    </rPh>
    <rPh sb="2" eb="4">
      <t>シヨウ</t>
    </rPh>
    <rPh sb="4" eb="6">
      <t>セッケイ</t>
    </rPh>
    <phoneticPr fontId="2"/>
  </si>
  <si>
    <t>データベース設計</t>
    <rPh sb="6" eb="8">
      <t>セッケイ</t>
    </rPh>
    <phoneticPr fontId="2"/>
  </si>
  <si>
    <t>画面設計</t>
    <rPh sb="0" eb="2">
      <t>ガメン</t>
    </rPh>
    <rPh sb="2" eb="4">
      <t>セッケイ</t>
    </rPh>
    <phoneticPr fontId="2"/>
  </si>
  <si>
    <t>○○関係機能</t>
    <rPh sb="2" eb="4">
      <t>カンケイ</t>
    </rPh>
    <rPh sb="4" eb="6">
      <t>キノウ</t>
    </rPh>
    <phoneticPr fontId="2"/>
  </si>
  <si>
    <t>○○管理機能</t>
    <rPh sb="2" eb="4">
      <t>カンリ</t>
    </rPh>
    <rPh sb="4" eb="6">
      <t>キノウ</t>
    </rPh>
    <phoneticPr fontId="2"/>
  </si>
  <si>
    <t>研修教材作成</t>
    <rPh sb="0" eb="2">
      <t>ケンシュウ</t>
    </rPh>
    <rPh sb="2" eb="4">
      <t>キョウザイ</t>
    </rPh>
    <rPh sb="4" eb="6">
      <t>サクセイ</t>
    </rPh>
    <phoneticPr fontId="2"/>
  </si>
  <si>
    <t>研修実施</t>
    <rPh sb="0" eb="2">
      <t>ケンシュウ</t>
    </rPh>
    <rPh sb="2" eb="4">
      <t>ジッシ</t>
    </rPh>
    <phoneticPr fontId="2"/>
  </si>
  <si>
    <t>QA対応</t>
    <rPh sb="2" eb="4">
      <t>タイオウ</t>
    </rPh>
    <phoneticPr fontId="2"/>
  </si>
  <si>
    <t>システム定常運用業務</t>
    <rPh sb="4" eb="6">
      <t>テイジョウ</t>
    </rPh>
    <rPh sb="6" eb="8">
      <t>ウンヨウ</t>
    </rPh>
    <rPh sb="8" eb="10">
      <t>ギョウム</t>
    </rPh>
    <phoneticPr fontId="2"/>
  </si>
  <si>
    <t>障害対応業務</t>
    <rPh sb="0" eb="2">
      <t>ショウガイ</t>
    </rPh>
    <rPh sb="2" eb="4">
      <t>タイオウ</t>
    </rPh>
    <rPh sb="4" eb="6">
      <t>ギョウム</t>
    </rPh>
    <phoneticPr fontId="2"/>
  </si>
  <si>
    <t>アプリケーション保守業務</t>
    <rPh sb="8" eb="10">
      <t>ホシュ</t>
    </rPh>
    <rPh sb="10" eb="12">
      <t>ギョウム</t>
    </rPh>
    <phoneticPr fontId="2"/>
  </si>
  <si>
    <t>台</t>
    <rPh sb="0" eb="1">
      <t>ダイ</t>
    </rPh>
    <phoneticPr fontId="2"/>
  </si>
  <si>
    <t>磁気ディスク装置</t>
    <rPh sb="0" eb="2">
      <t>ジキ</t>
    </rPh>
    <rPh sb="6" eb="8">
      <t>ソウチ</t>
    </rPh>
    <phoneticPr fontId="2"/>
  </si>
  <si>
    <t>バックアップ装置</t>
    <rPh sb="6" eb="8">
      <t>ソウチ</t>
    </rPh>
    <phoneticPr fontId="2"/>
  </si>
  <si>
    <t>無停電電源装置</t>
    <rPh sb="0" eb="3">
      <t>ムテイデン</t>
    </rPh>
    <rPh sb="3" eb="5">
      <t>デンゲン</t>
    </rPh>
    <rPh sb="5" eb="7">
      <t>ソウチ</t>
    </rPh>
    <phoneticPr fontId="2"/>
  </si>
  <si>
    <t>式</t>
    <rPh sb="0" eb="1">
      <t>シキ</t>
    </rPh>
    <phoneticPr fontId="2"/>
  </si>
  <si>
    <t>共通ライブラリ</t>
    <rPh sb="0" eb="2">
      <t>キョウツウ</t>
    </rPh>
    <phoneticPr fontId="2"/>
  </si>
  <si>
    <t>運用保守</t>
    <rPh sb="0" eb="2">
      <t>ウンヨウ</t>
    </rPh>
    <phoneticPr fontId="2"/>
  </si>
  <si>
    <t>○○支給業務</t>
    <rPh sb="2" eb="4">
      <t>シキュウ</t>
    </rPh>
    <rPh sb="4" eb="6">
      <t>ギョウム</t>
    </rPh>
    <phoneticPr fontId="2"/>
  </si>
  <si>
    <t>○○支給機能</t>
    <rPh sb="2" eb="4">
      <t>シキュウ</t>
    </rPh>
    <rPh sb="4" eb="6">
      <t>キノウ</t>
    </rPh>
    <phoneticPr fontId="2"/>
  </si>
  <si>
    <t>アプリケーションサーバ</t>
    <phoneticPr fontId="2"/>
  </si>
  <si>
    <t>データベースサーバ</t>
    <phoneticPr fontId="2"/>
  </si>
  <si>
    <t>データベースソフト</t>
    <phoneticPr fontId="2"/>
  </si>
  <si>
    <t>アプリケーションサーバソフト</t>
    <phoneticPr fontId="2"/>
  </si>
  <si>
    <t>○○パッケージ</t>
    <phoneticPr fontId="2"/>
  </si>
  <si>
    <t>外部監査</t>
    <rPh sb="0" eb="2">
      <t>ガイブ</t>
    </rPh>
    <rPh sb="2" eb="4">
      <t>カンサ</t>
    </rPh>
    <phoneticPr fontId="2"/>
  </si>
  <si>
    <t xml:space="preserve">記入日: </t>
    <rPh sb="0" eb="2">
      <t>キニュウ</t>
    </rPh>
    <rPh sb="2" eb="3">
      <t>ビ</t>
    </rPh>
    <phoneticPr fontId="2"/>
  </si>
  <si>
    <t>n年度</t>
    <rPh sb="1" eb="3">
      <t>ネンド</t>
    </rPh>
    <phoneticPr fontId="2"/>
  </si>
  <si>
    <t>n+1年度</t>
    <rPh sb="3" eb="5">
      <t>ネンド</t>
    </rPh>
    <phoneticPr fontId="2"/>
  </si>
  <si>
    <t>n+2年度</t>
    <rPh sb="3" eb="5">
      <t>ネンド</t>
    </rPh>
    <phoneticPr fontId="2"/>
  </si>
  <si>
    <t>n+3年度</t>
    <rPh sb="3" eb="5">
      <t>ネンド</t>
    </rPh>
    <phoneticPr fontId="2"/>
  </si>
  <si>
    <t>n+4年度</t>
    <rPh sb="3" eb="5">
      <t>ネンド</t>
    </rPh>
    <phoneticPr fontId="2"/>
  </si>
  <si>
    <t>n+5年度</t>
    <rPh sb="3" eb="5">
      <t>ネンド</t>
    </rPh>
    <phoneticPr fontId="2"/>
  </si>
  <si>
    <t>n+6年度</t>
    <rPh sb="3" eb="5">
      <t>ネンド</t>
    </rPh>
    <phoneticPr fontId="2"/>
  </si>
  <si>
    <t>n+7年度</t>
    <rPh sb="3" eb="5">
      <t>ネンド</t>
    </rPh>
    <phoneticPr fontId="2"/>
  </si>
  <si>
    <t>合計
（n～n+7年度）</t>
  </si>
  <si>
    <t>例）ライセンス料</t>
    <rPh sb="0" eb="1">
      <t>レイ</t>
    </rPh>
    <rPh sb="7" eb="8">
      <t>リョウ</t>
    </rPh>
    <phoneticPr fontId="2"/>
  </si>
  <si>
    <t>例）パッケージ使用料</t>
    <rPh sb="0" eb="1">
      <t>レイ</t>
    </rPh>
    <rPh sb="7" eb="10">
      <t>シヨウリョウ</t>
    </rPh>
    <phoneticPr fontId="2"/>
  </si>
  <si>
    <t>例）ハードウェア</t>
    <rPh sb="0" eb="1">
      <t>レイ</t>
    </rPh>
    <phoneticPr fontId="2"/>
  </si>
  <si>
    <t>例）ソフトウェア</t>
    <rPh sb="0" eb="1">
      <t>レイ</t>
    </rPh>
    <phoneticPr fontId="2"/>
  </si>
  <si>
    <t>例）保守作業</t>
    <rPh sb="0" eb="1">
      <t>レイ</t>
    </rPh>
    <rPh sb="2" eb="6">
      <t>ホシュサギョウ</t>
    </rPh>
    <phoneticPr fontId="2"/>
  </si>
  <si>
    <t>例）回線使用料</t>
    <rPh sb="0" eb="1">
      <t>レイ</t>
    </rPh>
    <rPh sb="2" eb="4">
      <t>カイセン</t>
    </rPh>
    <rPh sb="4" eb="7">
      <t>シヨウリョウ</t>
    </rPh>
    <phoneticPr fontId="2"/>
  </si>
  <si>
    <t>例）サービス利用料</t>
    <rPh sb="0" eb="1">
      <t>レイ</t>
    </rPh>
    <rPh sb="6" eb="8">
      <t>リヨウ</t>
    </rPh>
    <rPh sb="8" eb="9">
      <t>リョウ</t>
    </rPh>
    <phoneticPr fontId="2"/>
  </si>
  <si>
    <t>例）ヘルプデスク</t>
    <rPh sb="0" eb="1">
      <t>レイ</t>
    </rPh>
    <phoneticPr fontId="2"/>
  </si>
  <si>
    <t>「医療情報システム更新（基幹システム）」経費見積書　</t>
    <rPh sb="1" eb="5">
      <t>イリョウジョウホウ</t>
    </rPh>
    <rPh sb="9" eb="11">
      <t>コウシン</t>
    </rPh>
    <rPh sb="12" eb="14">
      <t>キカン</t>
    </rPh>
    <rPh sb="20" eb="22">
      <t>ケイヒ</t>
    </rPh>
    <rPh sb="22" eb="24">
      <t>ミツモリ</t>
    </rPh>
    <rPh sb="24" eb="25">
      <t>ショ</t>
    </rPh>
    <phoneticPr fontId="2"/>
  </si>
  <si>
    <t>機能</t>
    <rPh sb="0" eb="2">
      <t>キノウ</t>
    </rPh>
    <phoneticPr fontId="2"/>
  </si>
  <si>
    <t>令和7年度</t>
    <rPh sb="0" eb="2">
      <t>レイワ</t>
    </rPh>
    <rPh sb="3" eb="5">
      <t>ネンド</t>
    </rPh>
    <phoneticPr fontId="2"/>
  </si>
  <si>
    <t>調達、運用経費</t>
    <rPh sb="0" eb="2">
      <t>チョウタツ</t>
    </rPh>
    <rPh sb="3" eb="5">
      <t>ウンヨウ</t>
    </rPh>
    <rPh sb="5" eb="7">
      <t>ケイヒ</t>
    </rPh>
    <phoneticPr fontId="2"/>
  </si>
  <si>
    <t>機器等調達</t>
    <rPh sb="0" eb="2">
      <t>キキ</t>
    </rPh>
    <rPh sb="2" eb="3">
      <t>トウ</t>
    </rPh>
    <rPh sb="3" eb="5">
      <t>チョウタツ</t>
    </rPh>
    <phoneticPr fontId="2"/>
  </si>
  <si>
    <t>1人日　＝　8時間</t>
    <rPh sb="1" eb="3">
      <t>ニンニチ</t>
    </rPh>
    <rPh sb="7" eb="9">
      <t>ジカン</t>
    </rPh>
    <phoneticPr fontId="2"/>
  </si>
  <si>
    <t>　　　調達、運用経費　計</t>
    <rPh sb="6" eb="8">
      <t>ウンヨウ</t>
    </rPh>
    <rPh sb="8" eb="10">
      <t>ケイヒ</t>
    </rPh>
    <rPh sb="11" eb="12">
      <t>ケイ</t>
    </rPh>
    <phoneticPr fontId="2"/>
  </si>
  <si>
    <t>プロジェクトマネージャ</t>
  </si>
  <si>
    <t>メンバ</t>
  </si>
  <si>
    <t>リーダ</t>
    <phoneticPr fontId="2"/>
  </si>
  <si>
    <t>全体管理業務</t>
    <rPh sb="0" eb="6">
      <t>ゼンタイカンリギョウム</t>
    </rPh>
    <phoneticPr fontId="2"/>
  </si>
  <si>
    <t>※標準人日単価区分は「プロジェクトマネージャ」「リーダ」「サブリーダ」「メンバ」から選択</t>
    <rPh sb="1" eb="3">
      <t>ヒョウジュン</t>
    </rPh>
    <rPh sb="3" eb="9">
      <t>ニンニチタンカクブン</t>
    </rPh>
    <rPh sb="42" eb="44">
      <t>センタク</t>
    </rPh>
    <phoneticPr fontId="2"/>
  </si>
  <si>
    <t>（別紙２）</t>
    <rPh sb="1" eb="3">
      <t>ベッシ</t>
    </rPh>
    <phoneticPr fontId="2"/>
  </si>
  <si>
    <t>プロジェクトマネージャ</t>
    <phoneticPr fontId="2"/>
  </si>
  <si>
    <t>リーダ</t>
    <phoneticPr fontId="2"/>
  </si>
  <si>
    <t>サブリーダ</t>
  </si>
  <si>
    <t>サブリーダ</t>
    <phoneticPr fontId="2"/>
  </si>
  <si>
    <t>メンバ</t>
    <phoneticPr fontId="2"/>
  </si>
  <si>
    <t>保守期限5年　n+5年度更新</t>
    <rPh sb="0" eb="4">
      <t>ホシュキゲン</t>
    </rPh>
    <rPh sb="5" eb="6">
      <t>ネン</t>
    </rPh>
    <rPh sb="10" eb="12">
      <t>ネンド</t>
    </rPh>
    <rPh sb="12" eb="14">
      <t>コウシン</t>
    </rPh>
    <phoneticPr fontId="2"/>
  </si>
  <si>
    <t>記入者：</t>
    <rPh sb="0" eb="3">
      <t>キニュウシャ</t>
    </rPh>
    <phoneticPr fontId="2"/>
  </si>
  <si>
    <t>備考（保守期限など）</t>
    <rPh sb="0" eb="2">
      <t>ビコウ</t>
    </rPh>
    <rPh sb="3" eb="5">
      <t>ホシュ</t>
    </rPh>
    <rPh sb="5" eb="7">
      <t>キゲン</t>
    </rPh>
    <phoneticPr fontId="2"/>
  </si>
  <si>
    <t>備考（保守期限など）</t>
    <rPh sb="0" eb="2">
      <t>ビコウ</t>
    </rPh>
    <rPh sb="3" eb="7">
      <t>ホシュキゲン</t>
    </rPh>
    <phoneticPr fontId="2"/>
  </si>
  <si>
    <t>諸経費</t>
    <rPh sb="0" eb="3">
      <t>ショケイヒ</t>
    </rPh>
    <phoneticPr fontId="2"/>
  </si>
  <si>
    <t>打ち合わせ経費</t>
    <rPh sb="0" eb="1">
      <t>ウ</t>
    </rPh>
    <rPh sb="2" eb="3">
      <t>ア</t>
    </rPh>
    <rPh sb="5" eb="7">
      <t>ケイヒ</t>
    </rPh>
    <phoneticPr fontId="2"/>
  </si>
  <si>
    <t>内容</t>
    <rPh sb="0" eb="2">
      <t>ナイヨウ</t>
    </rPh>
    <phoneticPr fontId="2"/>
  </si>
  <si>
    <t>発注者定例会議</t>
    <rPh sb="0" eb="3">
      <t>ハッチュウシャ</t>
    </rPh>
    <rPh sb="3" eb="5">
      <t>テイレイ</t>
    </rPh>
    <rPh sb="5" eb="7">
      <t>カイギ</t>
    </rPh>
    <phoneticPr fontId="2"/>
  </si>
  <si>
    <t>内容（頻度等を記載）</t>
    <rPh sb="0" eb="2">
      <t>ナイヨウ</t>
    </rPh>
    <rPh sb="3" eb="5">
      <t>ヒンド</t>
    </rPh>
    <rPh sb="5" eb="6">
      <t>トウ</t>
    </rPh>
    <rPh sb="7" eb="9">
      <t>キサイ</t>
    </rPh>
    <phoneticPr fontId="2"/>
  </si>
  <si>
    <t>部門ヒアリング</t>
    <rPh sb="0" eb="2">
      <t>ブモン</t>
    </rPh>
    <phoneticPr fontId="2"/>
  </si>
  <si>
    <t>システム購入費</t>
    <rPh sb="4" eb="7">
      <t>コウニュウヒ</t>
    </rPh>
    <phoneticPr fontId="2"/>
  </si>
  <si>
    <t>設定経費</t>
    <rPh sb="0" eb="2">
      <t>セッテイ</t>
    </rPh>
    <rPh sb="2" eb="4">
      <t>ケイヒ</t>
    </rPh>
    <phoneticPr fontId="2"/>
  </si>
  <si>
    <t>対象システム設定</t>
    <rPh sb="0" eb="2">
      <t>タイショウ</t>
    </rPh>
    <rPh sb="6" eb="8">
      <t>セッテイ</t>
    </rPh>
    <phoneticPr fontId="2"/>
  </si>
  <si>
    <t>部門S連駅IF設定</t>
    <rPh sb="0" eb="2">
      <t>ブモン</t>
    </rPh>
    <rPh sb="3" eb="5">
      <t>レンエキ</t>
    </rPh>
    <rPh sb="7" eb="9">
      <t>セッテイ</t>
    </rPh>
    <phoneticPr fontId="2"/>
  </si>
  <si>
    <t>調達経費</t>
    <rPh sb="0" eb="2">
      <t>チョウタツ</t>
    </rPh>
    <rPh sb="2" eb="4">
      <t>ケイヒ</t>
    </rPh>
    <phoneticPr fontId="2"/>
  </si>
  <si>
    <t>システム購入等経費</t>
    <rPh sb="4" eb="6">
      <t>コウニュウ</t>
    </rPh>
    <rPh sb="6" eb="7">
      <t>トウ</t>
    </rPh>
    <rPh sb="7" eb="9">
      <t>ケイヒ</t>
    </rPh>
    <phoneticPr fontId="2"/>
  </si>
  <si>
    <t>ライセンス費用</t>
    <rPh sb="5" eb="7">
      <t>ヒヨウ</t>
    </rPh>
    <phoneticPr fontId="2"/>
  </si>
  <si>
    <t>環境構築経費</t>
    <rPh sb="0" eb="2">
      <t>カンキョウ</t>
    </rPh>
    <rPh sb="2" eb="4">
      <t>コウチク</t>
    </rPh>
    <rPh sb="4" eb="6">
      <t>ケイヒ</t>
    </rPh>
    <phoneticPr fontId="2"/>
  </si>
  <si>
    <t>主クライアントマスターの作成</t>
    <phoneticPr fontId="2"/>
  </si>
  <si>
    <t>電子カルテ用マスターの作成</t>
    <phoneticPr fontId="2"/>
  </si>
  <si>
    <t>部門システムマスターの作成</t>
    <phoneticPr fontId="2"/>
  </si>
  <si>
    <t>設置用設定経費</t>
    <phoneticPr fontId="2"/>
  </si>
  <si>
    <t>設置・回収経費</t>
    <phoneticPr fontId="2"/>
  </si>
  <si>
    <t>クライアント端末の廃棄経費</t>
    <phoneticPr fontId="2"/>
  </si>
  <si>
    <t>調達経費合計</t>
    <rPh sb="0" eb="2">
      <t>チョウタツ</t>
    </rPh>
    <rPh sb="2" eb="4">
      <t>ケイヒ</t>
    </rPh>
    <rPh sb="4" eb="6">
      <t>ゴウケイ</t>
    </rPh>
    <phoneticPr fontId="2"/>
  </si>
  <si>
    <t>運用保守</t>
    <rPh sb="0" eb="2">
      <t>ウンヨウ</t>
    </rPh>
    <rPh sb="2" eb="4">
      <t>ホシュ</t>
    </rPh>
    <phoneticPr fontId="2"/>
  </si>
  <si>
    <t>ハードウェア購入費</t>
    <rPh sb="6" eb="9">
      <t>コウニュウヒ</t>
    </rPh>
    <phoneticPr fontId="2"/>
  </si>
  <si>
    <t>賃貸借費用</t>
    <rPh sb="0" eb="5">
      <t>チンタイシャクヒヨウ</t>
    </rPh>
    <phoneticPr fontId="2"/>
  </si>
  <si>
    <t>回線費</t>
    <rPh sb="0" eb="2">
      <t>カイセン</t>
    </rPh>
    <rPh sb="2" eb="3">
      <t>ヒ</t>
    </rPh>
    <phoneticPr fontId="2"/>
  </si>
  <si>
    <t>数量</t>
    <rPh sb="0" eb="2">
      <t>スウリョウ</t>
    </rPh>
    <phoneticPr fontId="2"/>
  </si>
  <si>
    <t>運用保守経費</t>
    <rPh sb="0" eb="2">
      <t>ウンヨウ</t>
    </rPh>
    <rPh sb="2" eb="4">
      <t>ホシュ</t>
    </rPh>
    <rPh sb="4" eb="6">
      <t>ケイヒ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</si>
  <si>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</si>
  <si>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</si>
  <si>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</si>
  <si>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</si>
  <si>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</si>
  <si>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令和１３年度</t>
    <rPh sb="0" eb="2">
      <t>レイワ</t>
    </rPh>
    <rPh sb="4" eb="6">
      <t>ネンド</t>
    </rPh>
    <phoneticPr fontId="2"/>
  </si>
  <si>
    <t>令和１４年度</t>
    <rPh sb="0" eb="2">
      <t>レイワ</t>
    </rPh>
    <rPh sb="4" eb="6">
      <t>ネンド</t>
    </rPh>
    <phoneticPr fontId="2"/>
  </si>
  <si>
    <t>令和１５年度</t>
    <rPh sb="0" eb="2">
      <t>レイワ</t>
    </rPh>
    <rPh sb="4" eb="6">
      <t>ネンド</t>
    </rPh>
    <phoneticPr fontId="2"/>
  </si>
  <si>
    <t>令和１６年度</t>
    <rPh sb="0" eb="2">
      <t>レイワ</t>
    </rPh>
    <rPh sb="4" eb="6">
      <t>ネンド</t>
    </rPh>
    <phoneticPr fontId="2"/>
  </si>
  <si>
    <t>令和１７年度</t>
    <rPh sb="0" eb="2">
      <t>レイワ</t>
    </rPh>
    <rPh sb="4" eb="6">
      <t>ネンド</t>
    </rPh>
    <phoneticPr fontId="2"/>
  </si>
  <si>
    <t>令和１８年度</t>
    <rPh sb="0" eb="2">
      <t>レイワ</t>
    </rPh>
    <rPh sb="4" eb="6">
      <t>ネンド</t>
    </rPh>
    <phoneticPr fontId="2"/>
  </si>
  <si>
    <t>令和１９年度</t>
    <rPh sb="0" eb="2">
      <t>レイワ</t>
    </rPh>
    <rPh sb="4" eb="6">
      <t>ネンド</t>
    </rPh>
    <phoneticPr fontId="2"/>
  </si>
  <si>
    <t>令和２０年度</t>
    <rPh sb="0" eb="2">
      <t>レイワ</t>
    </rPh>
    <rPh sb="4" eb="6">
      <t>ネンド</t>
    </rPh>
    <phoneticPr fontId="2"/>
  </si>
  <si>
    <t>令和２１年度</t>
    <rPh sb="0" eb="2">
      <t>レイワ</t>
    </rPh>
    <rPh sb="4" eb="6">
      <t>ネンド</t>
    </rPh>
    <phoneticPr fontId="2"/>
  </si>
  <si>
    <t>令和２２年度</t>
    <rPh sb="0" eb="2">
      <t>レイワ</t>
    </rPh>
    <rPh sb="4" eb="6">
      <t>ネンド</t>
    </rPh>
    <phoneticPr fontId="2"/>
  </si>
  <si>
    <t>合計</t>
    <rPh sb="0" eb="1">
      <t>ゴウケイ</t>
    </rPh>
    <phoneticPr fontId="2"/>
  </si>
  <si>
    <t>1人日　＝　８時間</t>
    <rPh sb="1" eb="3">
      <t>ニンニチ</t>
    </rPh>
    <rPh sb="7" eb="9">
      <t>ジカン</t>
    </rPh>
    <phoneticPr fontId="2"/>
  </si>
  <si>
    <t>付帯設備利用料等</t>
    <rPh sb="0" eb="2">
      <t>フタイ</t>
    </rPh>
    <rPh sb="2" eb="4">
      <t>セツビ</t>
    </rPh>
    <rPh sb="4" eb="7">
      <t>リヨウリョウ</t>
    </rPh>
    <rPh sb="7" eb="8">
      <t>トウ</t>
    </rPh>
    <phoneticPr fontId="2"/>
  </si>
  <si>
    <t>運用経費合計</t>
    <rPh sb="0" eb="2">
      <t>ウンヨウ</t>
    </rPh>
    <rPh sb="2" eb="4">
      <t>ケイヒ</t>
    </rPh>
    <rPh sb="4" eb="6">
      <t>ゴウケイ</t>
    </rPh>
    <phoneticPr fontId="2"/>
  </si>
  <si>
    <t>様式４　電子カルテシステム更改経費見積回答書</t>
    <rPh sb="0" eb="2">
      <t>ヨウシキ</t>
    </rPh>
    <rPh sb="4" eb="6">
      <t>デンシ</t>
    </rPh>
    <rPh sb="13" eb="15">
      <t>コウカイ</t>
    </rPh>
    <rPh sb="15" eb="17">
      <t>ケイヒ</t>
    </rPh>
    <rPh sb="17" eb="19">
      <t>ミツモリ</t>
    </rPh>
    <rPh sb="19" eb="22">
      <t>カイトウショ</t>
    </rPh>
    <phoneticPr fontId="2"/>
  </si>
  <si>
    <t>※　標準人日単価区分、標準人日単価、提供人日単価については、人件費となるものの際のみ記載してください。</t>
    <rPh sb="2" eb="4">
      <t>ヒョウジュン</t>
    </rPh>
    <rPh sb="4" eb="5">
      <t>ヒト</t>
    </rPh>
    <rPh sb="5" eb="6">
      <t>ニチ</t>
    </rPh>
    <rPh sb="6" eb="8">
      <t>タンカ</t>
    </rPh>
    <rPh sb="8" eb="10">
      <t>クブン</t>
    </rPh>
    <rPh sb="11" eb="13">
      <t>ヒョウジュン</t>
    </rPh>
    <rPh sb="13" eb="14">
      <t>ヒト</t>
    </rPh>
    <rPh sb="14" eb="15">
      <t>ニチ</t>
    </rPh>
    <rPh sb="15" eb="17">
      <t>タンカ</t>
    </rPh>
    <rPh sb="18" eb="20">
      <t>テイキョウ</t>
    </rPh>
    <rPh sb="20" eb="21">
      <t>ヒト</t>
    </rPh>
    <rPh sb="21" eb="22">
      <t>ニチ</t>
    </rPh>
    <rPh sb="22" eb="24">
      <t>タンカ</t>
    </rPh>
    <rPh sb="30" eb="33">
      <t>ジンケンヒ</t>
    </rPh>
    <rPh sb="39" eb="40">
      <t>サイ</t>
    </rPh>
    <rPh sb="42" eb="44">
      <t>キサイ</t>
    </rPh>
    <phoneticPr fontId="2"/>
  </si>
  <si>
    <t>※　上記が記載できない場合は、提供金額のみ掲載してください。</t>
    <rPh sb="2" eb="4">
      <t>ジョウキ</t>
    </rPh>
    <rPh sb="5" eb="7">
      <t>キサイ</t>
    </rPh>
    <rPh sb="11" eb="13">
      <t>バアイ</t>
    </rPh>
    <rPh sb="15" eb="17">
      <t>テイキョウ</t>
    </rPh>
    <rPh sb="17" eb="19">
      <t>キンガク</t>
    </rPh>
    <rPh sb="21" eb="23">
      <t>ケイサイ</t>
    </rPh>
    <phoneticPr fontId="2"/>
  </si>
  <si>
    <t>内容（仕様用途を記載）</t>
    <rPh sb="0" eb="2">
      <t>ナイヨウ</t>
    </rPh>
    <rPh sb="3" eb="5">
      <t>シヨウ</t>
    </rPh>
    <rPh sb="5" eb="7">
      <t>ヨウト</t>
    </rPh>
    <rPh sb="8" eb="10">
      <t>キサイ</t>
    </rPh>
    <phoneticPr fontId="2"/>
  </si>
  <si>
    <t>数量等</t>
    <rPh sb="0" eb="2">
      <t>スウリョウ</t>
    </rPh>
    <rPh sb="2" eb="3">
      <t>トウ</t>
    </rPh>
    <phoneticPr fontId="2"/>
  </si>
  <si>
    <t>数量・工数等</t>
    <rPh sb="0" eb="2">
      <t>スウリョウ</t>
    </rPh>
    <rPh sb="3" eb="5">
      <t>コウスウ</t>
    </rPh>
    <rPh sb="5" eb="6">
      <t>トウ</t>
    </rPh>
    <phoneticPr fontId="2"/>
  </si>
  <si>
    <t>データ移行費</t>
    <rPh sb="3" eb="5">
      <t>イコウ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</si>
</sst>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&quot;¥&quot;#,##0_);[Red]\(&quot;¥&quot;#,##0\)"/>
    <numFmt numFmtId="178" formatCode="&quot;平&quot;&quot;成&quot;#&quot;年&quot;&quot;度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12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6" fontId="3" fillId="0" borderId="3" xfId="1" applyFont="1" applyBorder="1" applyAlignment="1">
      <alignment vertical="center"/>
    </xf>
    <xf numFmtId="6" fontId="4" fillId="3" borderId="3" xfId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7" fontId="3" fillId="0" borderId="3" xfId="1" applyNumberFormat="1" applyFont="1" applyBorder="1" applyAlignment="1">
      <alignment vertical="center"/>
    </xf>
    <xf numFmtId="177" fontId="4" fillId="3" borderId="3" xfId="1" applyNumberFormat="1" applyFont="1" applyFill="1" applyBorder="1" applyAlignment="1">
      <alignment vertical="center"/>
    </xf>
    <xf numFmtId="178" fontId="3" fillId="8" borderId="3" xfId="0" applyNumberFormat="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6" fontId="3" fillId="0" borderId="3" xfId="1" applyFont="1" applyBorder="1" applyAlignment="1">
      <alignment horizontal="center" vertical="center"/>
    </xf>
    <xf numFmtId="6" fontId="3" fillId="5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4" applyFont="1"/>
    <xf numFmtId="178" fontId="3" fillId="8" borderId="6" xfId="0" applyNumberFormat="1" applyFont="1" applyFill="1" applyBorder="1" applyAlignment="1">
      <alignment horizontal="center" vertical="center"/>
    </xf>
    <xf numFmtId="6" fontId="3" fillId="0" borderId="6" xfId="1" applyFont="1" applyBorder="1" applyAlignment="1">
      <alignment vertical="center"/>
    </xf>
    <xf numFmtId="6" fontId="4" fillId="3" borderId="6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4" fillId="3" borderId="4" xfId="1" applyNumberFormat="1" applyFont="1" applyFill="1" applyBorder="1" applyAlignment="1">
      <alignment vertical="center"/>
    </xf>
    <xf numFmtId="6" fontId="4" fillId="3" borderId="7" xfId="1" applyFont="1" applyFill="1" applyBorder="1" applyAlignment="1">
      <alignment vertical="center"/>
    </xf>
    <xf numFmtId="6" fontId="4" fillId="3" borderId="4" xfId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178" fontId="4" fillId="8" borderId="9" xfId="4" applyNumberFormat="1" applyFont="1" applyFill="1" applyBorder="1" applyAlignment="1">
      <alignment horizontal="center" vertical="center"/>
    </xf>
    <xf numFmtId="178" fontId="4" fillId="8" borderId="10" xfId="4" applyNumberFormat="1" applyFont="1" applyFill="1" applyBorder="1" applyAlignment="1">
      <alignment horizontal="center" vertical="center"/>
    </xf>
    <xf numFmtId="0" fontId="4" fillId="4" borderId="11" xfId="4" quotePrefix="1" applyFont="1" applyFill="1" applyBorder="1" applyAlignment="1">
      <alignment horizontal="center" vertical="center" wrapText="1"/>
    </xf>
    <xf numFmtId="6" fontId="5" fillId="3" borderId="12" xfId="1" applyFont="1" applyFill="1" applyBorder="1" applyAlignment="1">
      <alignment vertical="center"/>
    </xf>
    <xf numFmtId="6" fontId="4" fillId="3" borderId="13" xfId="1" applyFont="1" applyFill="1" applyBorder="1" applyAlignment="1">
      <alignment vertical="center"/>
    </xf>
    <xf numFmtId="6" fontId="5" fillId="3" borderId="14" xfId="1" applyFont="1" applyFill="1" applyBorder="1" applyAlignment="1">
      <alignment vertical="center"/>
    </xf>
    <xf numFmtId="6" fontId="5" fillId="3" borderId="15" xfId="1" applyFont="1" applyFill="1" applyBorder="1" applyAlignment="1">
      <alignment vertical="center"/>
    </xf>
    <xf numFmtId="177" fontId="5" fillId="8" borderId="17" xfId="0" applyNumberFormat="1" applyFont="1" applyFill="1" applyBorder="1" applyAlignment="1">
      <alignment vertical="center"/>
    </xf>
    <xf numFmtId="177" fontId="5" fillId="4" borderId="18" xfId="0" applyNumberFormat="1" applyFont="1" applyFill="1" applyBorder="1" applyAlignment="1">
      <alignment vertical="center"/>
    </xf>
    <xf numFmtId="177" fontId="5" fillId="8" borderId="3" xfId="0" applyNumberFormat="1" applyFont="1" applyFill="1" applyBorder="1" applyAlignment="1">
      <alignment vertical="center"/>
    </xf>
    <xf numFmtId="177" fontId="5" fillId="4" borderId="19" xfId="0" applyNumberFormat="1" applyFont="1" applyFill="1" applyBorder="1" applyAlignment="1">
      <alignment vertical="center"/>
    </xf>
    <xf numFmtId="177" fontId="5" fillId="8" borderId="21" xfId="0" applyNumberFormat="1" applyFont="1" applyFill="1" applyBorder="1" applyAlignment="1">
      <alignment vertical="center"/>
    </xf>
    <xf numFmtId="177" fontId="5" fillId="4" borderId="22" xfId="0" applyNumberFormat="1" applyFont="1" applyFill="1" applyBorder="1" applyAlignment="1">
      <alignment vertical="center"/>
    </xf>
    <xf numFmtId="0" fontId="8" fillId="0" borderId="0" xfId="0" applyFont="1" applyAlignment="1">
      <alignment horizontal="right"/>
    </xf>
    <xf numFmtId="178" fontId="4" fillId="8" borderId="23" xfId="4" applyNumberFormat="1" applyFont="1" applyFill="1" applyBorder="1" applyAlignment="1">
      <alignment horizontal="center" vertical="center"/>
    </xf>
    <xf numFmtId="177" fontId="5" fillId="8" borderId="16" xfId="0" applyNumberFormat="1" applyFont="1" applyFill="1" applyBorder="1" applyAlignment="1">
      <alignment vertical="center" shrinkToFit="1"/>
    </xf>
    <xf numFmtId="177" fontId="5" fillId="8" borderId="17" xfId="0" applyNumberFormat="1" applyFont="1" applyFill="1" applyBorder="1" applyAlignment="1">
      <alignment vertical="center" shrinkToFit="1"/>
    </xf>
    <xf numFmtId="177" fontId="5" fillId="4" borderId="18" xfId="0" applyNumberFormat="1" applyFont="1" applyFill="1" applyBorder="1" applyAlignment="1">
      <alignment vertical="center" shrinkToFit="1"/>
    </xf>
    <xf numFmtId="177" fontId="5" fillId="8" borderId="6" xfId="0" applyNumberFormat="1" applyFont="1" applyFill="1" applyBorder="1" applyAlignment="1">
      <alignment vertical="center" shrinkToFit="1"/>
    </xf>
    <xf numFmtId="177" fontId="5" fillId="8" borderId="3" xfId="0" applyNumberFormat="1" applyFont="1" applyFill="1" applyBorder="1" applyAlignment="1">
      <alignment vertical="center" shrinkToFit="1"/>
    </xf>
    <xf numFmtId="177" fontId="5" fillId="4" borderId="19" xfId="0" applyNumberFormat="1" applyFont="1" applyFill="1" applyBorder="1" applyAlignment="1">
      <alignment vertical="center" shrinkToFit="1"/>
    </xf>
    <xf numFmtId="177" fontId="5" fillId="8" borderId="20" xfId="0" applyNumberFormat="1" applyFont="1" applyFill="1" applyBorder="1" applyAlignment="1">
      <alignment vertical="center" shrinkToFit="1"/>
    </xf>
    <xf numFmtId="177" fontId="5" fillId="8" borderId="21" xfId="0" applyNumberFormat="1" applyFont="1" applyFill="1" applyBorder="1" applyAlignment="1">
      <alignment vertical="center" shrinkToFit="1"/>
    </xf>
    <xf numFmtId="177" fontId="5" fillId="4" borderId="22" xfId="0" applyNumberFormat="1" applyFont="1" applyFill="1" applyBorder="1" applyAlignment="1">
      <alignment vertical="center" shrinkToFit="1"/>
    </xf>
    <xf numFmtId="58" fontId="3" fillId="3" borderId="24" xfId="0" applyNumberFormat="1" applyFont="1" applyFill="1" applyBorder="1" applyAlignment="1">
      <alignment horizontal="left"/>
    </xf>
    <xf numFmtId="6" fontId="3" fillId="10" borderId="3" xfId="1" applyFont="1" applyFill="1" applyBorder="1" applyAlignment="1">
      <alignment vertical="center"/>
    </xf>
    <xf numFmtId="6" fontId="3" fillId="0" borderId="6" xfId="1" applyFont="1" applyFill="1" applyBorder="1" applyAlignment="1">
      <alignment vertical="center"/>
    </xf>
    <xf numFmtId="6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178" fontId="3" fillId="8" borderId="34" xfId="0" applyNumberFormat="1" applyFont="1" applyFill="1" applyBorder="1" applyAlignment="1">
      <alignment horizontal="center" vertical="center"/>
    </xf>
    <xf numFmtId="178" fontId="3" fillId="8" borderId="2" xfId="0" applyNumberFormat="1" applyFont="1" applyFill="1" applyBorder="1" applyAlignment="1">
      <alignment horizontal="center" vertical="center"/>
    </xf>
    <xf numFmtId="178" fontId="3" fillId="8" borderId="39" xfId="0" applyNumberFormat="1" applyFont="1" applyFill="1" applyBorder="1" applyAlignment="1">
      <alignment horizontal="center" vertical="center"/>
    </xf>
    <xf numFmtId="178" fontId="3" fillId="8" borderId="17" xfId="0" applyNumberFormat="1" applyFont="1" applyFill="1" applyBorder="1" applyAlignment="1">
      <alignment horizontal="center" vertical="center"/>
    </xf>
    <xf numFmtId="0" fontId="3" fillId="4" borderId="17" xfId="0" quotePrefix="1" applyFont="1" applyFill="1" applyBorder="1" applyAlignment="1">
      <alignment horizontal="center" vertical="center" wrapText="1"/>
    </xf>
    <xf numFmtId="177" fontId="5" fillId="8" borderId="39" xfId="0" applyNumberFormat="1" applyFont="1" applyFill="1" applyBorder="1" applyAlignment="1">
      <alignment vertical="center"/>
    </xf>
    <xf numFmtId="177" fontId="5" fillId="8" borderId="40" xfId="0" applyNumberFormat="1" applyFont="1" applyFill="1" applyBorder="1" applyAlignment="1">
      <alignment vertical="center"/>
    </xf>
    <xf numFmtId="177" fontId="5" fillId="8" borderId="41" xfId="0" applyNumberFormat="1" applyFont="1" applyFill="1" applyBorder="1" applyAlignment="1">
      <alignment vertical="center"/>
    </xf>
    <xf numFmtId="177" fontId="5" fillId="4" borderId="37" xfId="0" applyNumberFormat="1" applyFont="1" applyFill="1" applyBorder="1" applyAlignment="1">
      <alignment vertical="center"/>
    </xf>
    <xf numFmtId="177" fontId="5" fillId="4" borderId="5" xfId="0" applyNumberFormat="1" applyFont="1" applyFill="1" applyBorder="1" applyAlignment="1">
      <alignment vertical="center"/>
    </xf>
    <xf numFmtId="177" fontId="5" fillId="4" borderId="38" xfId="0" applyNumberFormat="1" applyFont="1" applyFill="1" applyBorder="1" applyAlignment="1">
      <alignment vertical="center"/>
    </xf>
    <xf numFmtId="0" fontId="3" fillId="4" borderId="37" xfId="0" quotePrefix="1" applyFont="1" applyFill="1" applyBorder="1" applyAlignment="1">
      <alignment horizontal="center" vertical="center" wrapText="1"/>
    </xf>
    <xf numFmtId="0" fontId="3" fillId="12" borderId="44" xfId="0" quotePrefix="1" applyFont="1" applyFill="1" applyBorder="1" applyAlignment="1">
      <alignment horizontal="center" vertical="center" wrapText="1"/>
    </xf>
    <xf numFmtId="177" fontId="5" fillId="12" borderId="45" xfId="0" applyNumberFormat="1" applyFont="1" applyFill="1" applyBorder="1" applyAlignment="1">
      <alignment vertical="center"/>
    </xf>
    <xf numFmtId="177" fontId="5" fillId="12" borderId="46" xfId="0" applyNumberFormat="1" applyFont="1" applyFill="1" applyBorder="1" applyAlignment="1">
      <alignment vertical="center"/>
    </xf>
    <xf numFmtId="0" fontId="3" fillId="11" borderId="0" xfId="0" applyFont="1" applyFill="1" applyAlignment="1">
      <alignment horizontal="right"/>
    </xf>
    <xf numFmtId="6" fontId="4" fillId="3" borderId="35" xfId="1" applyFont="1" applyFill="1" applyBorder="1" applyAlignment="1">
      <alignment vertical="center"/>
    </xf>
    <xf numFmtId="6" fontId="4" fillId="3" borderId="36" xfId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58" fontId="3" fillId="3" borderId="24" xfId="0" applyNumberFormat="1" applyFont="1" applyFill="1" applyBorder="1" applyAlignment="1">
      <alignment horizontal="left"/>
    </xf>
  </cellXfs>
  <cellStyles count="5">
    <cellStyle name="通貨" xfId="1" builtinId="7"/>
    <cellStyle name="通貨 2" xfId="2"/>
    <cellStyle name="標準" xfId="0" builtinId="0"/>
    <cellStyle name="標準 2" xfId="3"/>
    <cellStyle name="標準_091009 【提示用】予算要求用概算見積書様式（移行対応物品_PKG版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33617</xdr:colOff>
      <xdr:row>5</xdr:row>
      <xdr:rowOff>33618</xdr:rowOff>
    </xdr:from>
    <xdr:to>
      <xdr:col>16</xdr:col>
      <xdr:colOff>0</xdr:colOff>
      <xdr:row>51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3480676" y="1187824"/>
          <a:ext cx="4403912" cy="99956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33617</xdr:colOff>
      <xdr:row>5</xdr:row>
      <xdr:rowOff>33618</xdr:rowOff>
    </xdr:from>
    <xdr:to>
      <xdr:col>23</xdr:col>
      <xdr:colOff>1091046</xdr:colOff>
      <xdr:row>51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315188" y="1176618"/>
          <a:ext cx="5520572" cy="100900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22412</xdr:colOff>
      <xdr:row>4</xdr:row>
      <xdr:rowOff>11205</xdr:rowOff>
    </xdr:from>
    <xdr:to>
      <xdr:col>17</xdr:col>
      <xdr:colOff>0</xdr:colOff>
      <xdr:row>38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1D540AC-307C-4D0F-A7F2-78C6E1ADD279}"/>
            </a:ext>
          </a:extLst>
        </xdr:cNvPr>
        <xdr:cNvCxnSpPr/>
      </xdr:nvCxnSpPr>
      <xdr:spPr>
        <a:xfrm>
          <a:off x="11396383" y="930087"/>
          <a:ext cx="7743264" cy="7698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503466</xdr:colOff>
      <xdr:row>0</xdr:row>
      <xdr:rowOff>81642</xdr:rowOff>
    </xdr:from>
    <xdr:to>
      <xdr:col>12</xdr:col>
      <xdr:colOff>707572</xdr:colOff>
      <xdr:row>3</xdr:row>
      <xdr:rowOff>54427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8752C9-292B-92B8-20BD-2023EB5024FA}"/>
            </a:ext>
          </a:extLst>
        </xdr:cNvPr>
        <xdr:cNvSpPr txBox="1"/>
      </xdr:nvSpPr>
      <xdr:spPr>
        <a:xfrm>
          <a:off x="11974287" y="81642"/>
          <a:ext cx="2435678" cy="612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 b="1">
              <a:solidFill>
                <a:srgbClr val="FF0000"/>
              </a:solidFill>
            </a:rPr>
            <a:t>※</a:t>
          </a:r>
          <a:r>
            <a:rPr kumimoji="1" lang="ja-JP" altLang="en-US" sz="3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89"/>
  <sheetViews>
    <sheetView tabSelected="1" view="pageBreakPreview" topLeftCell="A25" zoomScaleNormal="40" zoomScaleSheetLayoutView="100" zoomScalePageLayoutView="70" workbookViewId="0">
      <selection activeCell="B51" sqref="B51"/>
    </sheetView>
  </sheetViews>
  <sheetFormatPr defaultColWidth="9" defaultRowHeight="12" x14ac:dyDescent="0.15"/>
  <cols>
    <col min="1" max="1" width="12.625" style="1" customWidth="1"/>
    <col min="2" max="2" width="22.75" style="1" bestFit="1" customWidth="1"/>
    <col min="3" max="3" width="21.5" style="1" customWidth="1"/>
    <col min="4" max="4" width="14.625" style="1" customWidth="1"/>
    <col min="5" max="5" width="9.875" style="28" customWidth="1"/>
    <col min="6" max="6" width="17.75" style="28" customWidth="1"/>
    <col min="7" max="8" width="12.625" style="1" customWidth="1"/>
    <col min="9" max="25" width="14.625" style="1" customWidth="1"/>
    <col min="26" max="28" width="18.375" style="1" customWidth="1"/>
    <col min="29" max="29" width="40.625" style="1" customWidth="1"/>
    <col min="30" max="16384" width="9" style="1"/>
  </cols>
  <sheetData>
    <row r="2" spans="1:29" ht="21" x14ac:dyDescent="0.2">
      <c r="A2" s="32" t="s">
        <v>145</v>
      </c>
      <c r="AC2" s="79" t="s">
        <v>89</v>
      </c>
    </row>
    <row r="3" spans="1:29" ht="17.25" x14ac:dyDescent="0.2">
      <c r="C3" s="2"/>
      <c r="F3" s="78"/>
      <c r="U3" s="3"/>
      <c r="V3" s="3"/>
      <c r="W3" s="3" t="s">
        <v>96</v>
      </c>
      <c r="X3" s="98"/>
      <c r="Y3" s="98"/>
      <c r="Z3" s="98"/>
      <c r="AB3" s="3" t="s">
        <v>59</v>
      </c>
      <c r="AC3" s="74"/>
    </row>
    <row r="4" spans="1:29" ht="14.25" x14ac:dyDescent="0.15">
      <c r="E4" s="111" t="s">
        <v>142</v>
      </c>
      <c r="F4" s="112"/>
      <c r="AC4" s="63" t="s">
        <v>16</v>
      </c>
    </row>
    <row r="5" spans="1:29" s="7" customFormat="1" ht="26.1" customHeight="1" x14ac:dyDescent="0.15">
      <c r="A5" s="15" t="s">
        <v>109</v>
      </c>
      <c r="B5" s="17" t="s">
        <v>110</v>
      </c>
      <c r="C5" s="13" t="s">
        <v>103</v>
      </c>
      <c r="D5" s="18" t="s">
        <v>124</v>
      </c>
      <c r="E5" s="18" t="s">
        <v>1</v>
      </c>
      <c r="F5" s="6" t="s">
        <v>23</v>
      </c>
      <c r="G5" s="6" t="s">
        <v>20</v>
      </c>
      <c r="H5" s="6" t="s">
        <v>21</v>
      </c>
      <c r="I5" s="19" t="s">
        <v>12</v>
      </c>
      <c r="J5" s="33" t="s">
        <v>79</v>
      </c>
      <c r="K5" s="22" t="s">
        <v>126</v>
      </c>
      <c r="L5" s="22" t="s">
        <v>127</v>
      </c>
      <c r="M5" s="22" t="s">
        <v>128</v>
      </c>
      <c r="N5" s="22" t="s">
        <v>129</v>
      </c>
      <c r="O5" s="22" t="s">
        <v>130</v>
      </c>
      <c r="P5" s="22" t="s">
        <v>131</v>
      </c>
      <c r="Q5" s="22" t="s">
        <v>132</v>
      </c>
      <c r="R5" s="22" t="s">
        <v>133</v>
      </c>
      <c r="S5" s="22" t="s">
        <v>134</v>
      </c>
      <c r="T5" s="22" t="s">
        <v>135</v>
      </c>
      <c r="U5" s="22" t="s">
        <v>136</v>
      </c>
      <c r="V5" s="22" t="s">
        <v>137</v>
      </c>
      <c r="W5" s="22" t="s">
        <v>138</v>
      </c>
      <c r="X5" s="22" t="s">
        <v>139</v>
      </c>
      <c r="Y5" s="22" t="s">
        <v>140</v>
      </c>
      <c r="Z5" s="23" t="str">
        <f>"合計
（令和7～9年度）"</f>
        <v>合計
（令和7～9年度）</v>
      </c>
      <c r="AA5" s="23" t="str">
        <f>"合計
（令和14～16年度）"</f>
        <v>合計
（令和14～16年度）</v>
      </c>
      <c r="AB5" s="23" t="s">
        <v>141</v>
      </c>
      <c r="AC5" s="24" t="s">
        <v>13</v>
      </c>
    </row>
    <row r="6" spans="1:29" ht="15.95" customHeight="1" x14ac:dyDescent="0.15">
      <c r="A6" s="4"/>
      <c r="B6" s="4" t="s">
        <v>105</v>
      </c>
      <c r="C6" s="8"/>
      <c r="D6" s="9"/>
      <c r="E6" s="36"/>
      <c r="F6" s="29"/>
      <c r="G6" s="11"/>
      <c r="H6" s="11"/>
      <c r="I6" s="20">
        <f>D6*H6</f>
        <v>0</v>
      </c>
      <c r="J6" s="34"/>
      <c r="K6" s="11"/>
      <c r="L6" s="11"/>
      <c r="M6" s="75"/>
      <c r="N6" s="75"/>
      <c r="O6" s="75"/>
      <c r="P6" s="75"/>
      <c r="Q6" s="11"/>
      <c r="R6" s="11"/>
      <c r="S6" s="11"/>
      <c r="T6" s="75"/>
      <c r="U6" s="75"/>
      <c r="V6" s="75"/>
      <c r="W6" s="75"/>
      <c r="X6" s="75"/>
      <c r="Y6" s="75"/>
      <c r="Z6" s="11">
        <f t="shared" ref="Z6:Z11" si="0">SUM(J6:L6)</f>
        <v>0</v>
      </c>
      <c r="AA6" s="11">
        <f t="shared" ref="AA6:AA11" si="1">SUM(Q6:S6)</f>
        <v>0</v>
      </c>
      <c r="AB6" s="11">
        <f t="shared" ref="AB6:AB12" si="2">Z6+AA6</f>
        <v>0</v>
      </c>
      <c r="AC6" s="10"/>
    </row>
    <row r="7" spans="1:29" ht="15.95" customHeight="1" x14ac:dyDescent="0.15">
      <c r="A7" s="4"/>
      <c r="B7" s="4" t="s">
        <v>111</v>
      </c>
      <c r="C7" s="8"/>
      <c r="D7" s="9"/>
      <c r="E7" s="36"/>
      <c r="F7" s="29"/>
      <c r="G7" s="11"/>
      <c r="H7" s="11"/>
      <c r="I7" s="20">
        <f>D7*H7</f>
        <v>0</v>
      </c>
      <c r="J7" s="34"/>
      <c r="K7" s="11"/>
      <c r="L7" s="11"/>
      <c r="M7" s="75"/>
      <c r="N7" s="75"/>
      <c r="O7" s="75"/>
      <c r="P7" s="75"/>
      <c r="Q7" s="11"/>
      <c r="R7" s="11"/>
      <c r="S7" s="11"/>
      <c r="T7" s="75"/>
      <c r="U7" s="75"/>
      <c r="V7" s="75"/>
      <c r="W7" s="75"/>
      <c r="X7" s="75"/>
      <c r="Y7" s="75"/>
      <c r="Z7" s="11">
        <f t="shared" si="0"/>
        <v>0</v>
      </c>
      <c r="AA7" s="11">
        <f t="shared" si="1"/>
        <v>0</v>
      </c>
      <c r="AB7" s="11">
        <f t="shared" si="2"/>
        <v>0</v>
      </c>
      <c r="AC7" s="10"/>
    </row>
    <row r="8" spans="1:29" ht="15.95" customHeight="1" x14ac:dyDescent="0.15">
      <c r="A8" s="4"/>
      <c r="B8" s="4" t="s">
        <v>121</v>
      </c>
      <c r="C8" s="8"/>
      <c r="D8" s="9"/>
      <c r="E8" s="36"/>
      <c r="F8" s="29"/>
      <c r="G8" s="11"/>
      <c r="H8" s="11"/>
      <c r="I8" s="20">
        <f t="shared" ref="I8:I10" si="3">D8*H8</f>
        <v>0</v>
      </c>
      <c r="J8" s="34"/>
      <c r="K8" s="11"/>
      <c r="L8" s="11"/>
      <c r="M8" s="75"/>
      <c r="N8" s="75"/>
      <c r="O8" s="75"/>
      <c r="P8" s="75"/>
      <c r="Q8" s="11"/>
      <c r="R8" s="11"/>
      <c r="S8" s="11"/>
      <c r="T8" s="75"/>
      <c r="U8" s="75"/>
      <c r="V8" s="75"/>
      <c r="W8" s="75"/>
      <c r="X8" s="75"/>
      <c r="Y8" s="75"/>
      <c r="Z8" s="11">
        <f t="shared" si="0"/>
        <v>0</v>
      </c>
      <c r="AA8" s="11">
        <f t="shared" si="1"/>
        <v>0</v>
      </c>
      <c r="AB8" s="11">
        <f t="shared" si="2"/>
        <v>0</v>
      </c>
      <c r="AC8" s="10"/>
    </row>
    <row r="9" spans="1:29" ht="15.95" customHeight="1" x14ac:dyDescent="0.15">
      <c r="A9" s="4"/>
      <c r="B9" s="4" t="s">
        <v>122</v>
      </c>
      <c r="C9" s="8"/>
      <c r="D9" s="9"/>
      <c r="E9" s="36"/>
      <c r="F9" s="29"/>
      <c r="G9" s="11"/>
      <c r="H9" s="11"/>
      <c r="I9" s="20">
        <f t="shared" si="3"/>
        <v>0</v>
      </c>
      <c r="J9" s="34"/>
      <c r="K9" s="11"/>
      <c r="L9" s="11"/>
      <c r="M9" s="75"/>
      <c r="N9" s="75"/>
      <c r="O9" s="75"/>
      <c r="P9" s="75"/>
      <c r="Q9" s="11"/>
      <c r="R9" s="11"/>
      <c r="S9" s="11"/>
      <c r="T9" s="75"/>
      <c r="U9" s="75"/>
      <c r="V9" s="75"/>
      <c r="W9" s="75"/>
      <c r="X9" s="75"/>
      <c r="Y9" s="75"/>
      <c r="Z9" s="11">
        <f t="shared" si="0"/>
        <v>0</v>
      </c>
      <c r="AA9" s="11">
        <f t="shared" si="1"/>
        <v>0</v>
      </c>
      <c r="AB9" s="11">
        <f t="shared" si="2"/>
        <v>0</v>
      </c>
      <c r="AC9" s="10"/>
    </row>
    <row r="10" spans="1:29" ht="15.95" customHeight="1" x14ac:dyDescent="0.15">
      <c r="A10" s="4"/>
      <c r="B10" s="4" t="s">
        <v>123</v>
      </c>
      <c r="C10" s="8"/>
      <c r="D10" s="9"/>
      <c r="E10" s="36"/>
      <c r="F10" s="29"/>
      <c r="G10" s="11"/>
      <c r="H10" s="11"/>
      <c r="I10" s="20">
        <f t="shared" si="3"/>
        <v>0</v>
      </c>
      <c r="J10" s="34"/>
      <c r="K10" s="11"/>
      <c r="L10" s="11"/>
      <c r="M10" s="75"/>
      <c r="N10" s="75"/>
      <c r="O10" s="75"/>
      <c r="P10" s="75"/>
      <c r="Q10" s="11"/>
      <c r="R10" s="11"/>
      <c r="S10" s="11"/>
      <c r="T10" s="75"/>
      <c r="U10" s="75"/>
      <c r="V10" s="75"/>
      <c r="W10" s="75"/>
      <c r="X10" s="75"/>
      <c r="Y10" s="75"/>
      <c r="Z10" s="11">
        <f t="shared" si="0"/>
        <v>0</v>
      </c>
      <c r="AA10" s="11">
        <f t="shared" si="1"/>
        <v>0</v>
      </c>
      <c r="AB10" s="11">
        <f t="shared" si="2"/>
        <v>0</v>
      </c>
      <c r="AC10" s="10"/>
    </row>
    <row r="11" spans="1:29" ht="15.95" customHeight="1" x14ac:dyDescent="0.15">
      <c r="A11" s="4"/>
      <c r="B11" s="4"/>
      <c r="C11" s="8"/>
      <c r="D11" s="9"/>
      <c r="E11" s="36"/>
      <c r="F11" s="29"/>
      <c r="G11" s="11"/>
      <c r="H11" s="11"/>
      <c r="I11" s="20">
        <f>D11*H11</f>
        <v>0</v>
      </c>
      <c r="J11" s="34"/>
      <c r="K11" s="11"/>
      <c r="L11" s="11"/>
      <c r="M11" s="75"/>
      <c r="N11" s="75"/>
      <c r="O11" s="75"/>
      <c r="P11" s="75"/>
      <c r="Q11" s="11"/>
      <c r="R11" s="11"/>
      <c r="S11" s="11"/>
      <c r="T11" s="75"/>
      <c r="U11" s="75"/>
      <c r="V11" s="75"/>
      <c r="W11" s="75"/>
      <c r="X11" s="75"/>
      <c r="Y11" s="75"/>
      <c r="Z11" s="11">
        <f t="shared" si="0"/>
        <v>0</v>
      </c>
      <c r="AA11" s="11">
        <f t="shared" si="1"/>
        <v>0</v>
      </c>
      <c r="AB11" s="11">
        <f t="shared" si="2"/>
        <v>0</v>
      </c>
      <c r="AC11" s="10"/>
    </row>
    <row r="12" spans="1:29" ht="15.95" customHeight="1" x14ac:dyDescent="0.15">
      <c r="A12" s="4"/>
      <c r="B12" s="5"/>
      <c r="C12" s="101" t="s">
        <v>2</v>
      </c>
      <c r="D12" s="102"/>
      <c r="E12" s="102"/>
      <c r="F12" s="102"/>
      <c r="G12" s="102"/>
      <c r="H12" s="102"/>
      <c r="I12" s="21">
        <f>SUM(I6:I11)</f>
        <v>0</v>
      </c>
      <c r="J12" s="35">
        <f>SUM(J6:J11)</f>
        <v>0</v>
      </c>
      <c r="K12" s="12">
        <f t="shared" ref="K12:Z12" si="4">SUM(K6:K11)</f>
        <v>0</v>
      </c>
      <c r="L12" s="12">
        <f t="shared" si="4"/>
        <v>0</v>
      </c>
      <c r="M12" s="12">
        <f t="shared" si="4"/>
        <v>0</v>
      </c>
      <c r="N12" s="12">
        <f t="shared" si="4"/>
        <v>0</v>
      </c>
      <c r="O12" s="12">
        <f t="shared" si="4"/>
        <v>0</v>
      </c>
      <c r="P12" s="12">
        <f>SUM(P6:P11)</f>
        <v>0</v>
      </c>
      <c r="Q12" s="12">
        <f>SUM(Q6:Q11)</f>
        <v>0</v>
      </c>
      <c r="R12" s="12">
        <f t="shared" ref="R12:S12" si="5">SUM(R6:R11)</f>
        <v>0</v>
      </c>
      <c r="S12" s="12">
        <f t="shared" si="5"/>
        <v>0</v>
      </c>
      <c r="T12" s="12"/>
      <c r="U12" s="12"/>
      <c r="V12" s="12"/>
      <c r="W12" s="12"/>
      <c r="X12" s="12"/>
      <c r="Y12" s="12"/>
      <c r="Z12" s="12">
        <f t="shared" si="4"/>
        <v>0</v>
      </c>
      <c r="AA12" s="12">
        <f t="shared" ref="AA12" si="6">SUM(AA6:AA11)</f>
        <v>0</v>
      </c>
      <c r="AB12" s="12">
        <f t="shared" si="2"/>
        <v>0</v>
      </c>
      <c r="AC12" s="25"/>
    </row>
    <row r="13" spans="1:29" s="7" customFormat="1" ht="26.1" customHeight="1" x14ac:dyDescent="0.15">
      <c r="A13" s="16"/>
      <c r="B13" s="17" t="s">
        <v>100</v>
      </c>
      <c r="C13" s="13" t="s">
        <v>103</v>
      </c>
      <c r="D13" s="18" t="s">
        <v>11</v>
      </c>
      <c r="E13" s="18" t="s">
        <v>15</v>
      </c>
      <c r="F13" s="6" t="s">
        <v>23</v>
      </c>
      <c r="G13" s="6" t="s">
        <v>20</v>
      </c>
      <c r="H13" s="6" t="s">
        <v>21</v>
      </c>
      <c r="I13" s="19" t="s">
        <v>12</v>
      </c>
      <c r="J13" s="33" t="s">
        <v>79</v>
      </c>
      <c r="K13" s="22" t="s">
        <v>126</v>
      </c>
      <c r="L13" s="22" t="s">
        <v>127</v>
      </c>
      <c r="M13" s="22" t="s">
        <v>128</v>
      </c>
      <c r="N13" s="22" t="s">
        <v>129</v>
      </c>
      <c r="O13" s="22" t="s">
        <v>130</v>
      </c>
      <c r="P13" s="22" t="s">
        <v>131</v>
      </c>
      <c r="Q13" s="22" t="s">
        <v>132</v>
      </c>
      <c r="R13" s="22" t="s">
        <v>133</v>
      </c>
      <c r="S13" s="22" t="s">
        <v>134</v>
      </c>
      <c r="T13" s="22" t="s">
        <v>135</v>
      </c>
      <c r="U13" s="22" t="s">
        <v>136</v>
      </c>
      <c r="V13" s="22" t="s">
        <v>137</v>
      </c>
      <c r="W13" s="22" t="s">
        <v>138</v>
      </c>
      <c r="X13" s="22" t="s">
        <v>139</v>
      </c>
      <c r="Y13" s="22" t="s">
        <v>140</v>
      </c>
      <c r="Z13" s="23" t="str">
        <f>"合計
（令和7～9年度）"</f>
        <v>合計
（令和7～9年度）</v>
      </c>
      <c r="AA13" s="23" t="str">
        <f>"合計
（令和14～16年度）"</f>
        <v>合計
（令和14～16年度）</v>
      </c>
      <c r="AB13" s="23" t="s">
        <v>141</v>
      </c>
      <c r="AC13" s="24" t="s">
        <v>13</v>
      </c>
    </row>
    <row r="14" spans="1:29" ht="15.95" customHeight="1" x14ac:dyDescent="0.15">
      <c r="A14" s="4"/>
      <c r="B14" s="8" t="s">
        <v>102</v>
      </c>
      <c r="C14" s="8"/>
      <c r="D14" s="9"/>
      <c r="E14" s="36" t="s">
        <v>15</v>
      </c>
      <c r="F14" s="29"/>
      <c r="G14" s="11"/>
      <c r="H14" s="11"/>
      <c r="I14" s="20">
        <f>D14*H14</f>
        <v>0</v>
      </c>
      <c r="J14" s="34"/>
      <c r="K14" s="11"/>
      <c r="L14" s="11"/>
      <c r="M14" s="75"/>
      <c r="N14" s="75"/>
      <c r="O14" s="75"/>
      <c r="P14" s="75"/>
      <c r="Q14" s="11"/>
      <c r="R14" s="11"/>
      <c r="S14" s="11"/>
      <c r="T14" s="75"/>
      <c r="U14" s="75"/>
      <c r="V14" s="75"/>
      <c r="W14" s="75"/>
      <c r="X14" s="75"/>
      <c r="Y14" s="75"/>
      <c r="Z14" s="11">
        <f>SUM(J14:L14)</f>
        <v>0</v>
      </c>
      <c r="AA14" s="11">
        <f>SUM(Q14:S14)</f>
        <v>0</v>
      </c>
      <c r="AB14" s="11">
        <f>Z14+AA14</f>
        <v>0</v>
      </c>
      <c r="AC14" s="10"/>
    </row>
    <row r="15" spans="1:29" ht="15.95" customHeight="1" x14ac:dyDescent="0.15">
      <c r="A15" s="4"/>
      <c r="B15" s="4" t="s">
        <v>104</v>
      </c>
      <c r="C15" s="8"/>
      <c r="D15" s="9"/>
      <c r="E15" s="36" t="s">
        <v>15</v>
      </c>
      <c r="F15" s="29"/>
      <c r="G15" s="11"/>
      <c r="H15" s="11"/>
      <c r="I15" s="20">
        <f>D15*H15</f>
        <v>0</v>
      </c>
      <c r="J15" s="34"/>
      <c r="K15" s="11"/>
      <c r="L15" s="11"/>
      <c r="M15" s="75"/>
      <c r="N15" s="75"/>
      <c r="O15" s="75"/>
      <c r="P15" s="75"/>
      <c r="Q15" s="11"/>
      <c r="R15" s="11"/>
      <c r="S15" s="11"/>
      <c r="T15" s="75"/>
      <c r="U15" s="75"/>
      <c r="V15" s="75"/>
      <c r="W15" s="75"/>
      <c r="X15" s="75"/>
      <c r="Y15" s="75"/>
      <c r="Z15" s="11">
        <f>SUM(J15:L15)</f>
        <v>0</v>
      </c>
      <c r="AA15" s="11">
        <f>SUM(Q15:S15)</f>
        <v>0</v>
      </c>
      <c r="AB15" s="11">
        <f>Z15+AA15</f>
        <v>0</v>
      </c>
      <c r="AC15" s="10"/>
    </row>
    <row r="16" spans="1:29" ht="15.95" customHeight="1" x14ac:dyDescent="0.15">
      <c r="A16" s="4"/>
      <c r="B16" s="4"/>
      <c r="C16" s="8"/>
      <c r="D16" s="9"/>
      <c r="E16" s="36" t="s">
        <v>15</v>
      </c>
      <c r="F16" s="29"/>
      <c r="G16" s="11"/>
      <c r="H16" s="11"/>
      <c r="I16" s="20">
        <f>D16*H16</f>
        <v>0</v>
      </c>
      <c r="J16" s="34"/>
      <c r="K16" s="11"/>
      <c r="L16" s="11"/>
      <c r="M16" s="75"/>
      <c r="N16" s="75"/>
      <c r="O16" s="75"/>
      <c r="P16" s="75"/>
      <c r="Q16" s="11"/>
      <c r="R16" s="11"/>
      <c r="S16" s="11"/>
      <c r="T16" s="75"/>
      <c r="U16" s="75"/>
      <c r="V16" s="75"/>
      <c r="W16" s="75"/>
      <c r="X16" s="75"/>
      <c r="Y16" s="75"/>
      <c r="Z16" s="11">
        <f>SUM(J16:L16)</f>
        <v>0</v>
      </c>
      <c r="AA16" s="11">
        <f>SUM(Q16:S16)</f>
        <v>0</v>
      </c>
      <c r="AB16" s="11">
        <f>Z16+AA16</f>
        <v>0</v>
      </c>
      <c r="AC16" s="10"/>
    </row>
    <row r="17" spans="1:29" ht="15.95" customHeight="1" x14ac:dyDescent="0.15">
      <c r="A17" s="4"/>
      <c r="B17" s="5"/>
      <c r="C17" s="101" t="s">
        <v>2</v>
      </c>
      <c r="D17" s="102"/>
      <c r="E17" s="102"/>
      <c r="F17" s="102"/>
      <c r="G17" s="102"/>
      <c r="H17" s="102"/>
      <c r="I17" s="21">
        <f>SUM(I14:I16)</f>
        <v>0</v>
      </c>
      <c r="J17" s="35">
        <f t="shared" ref="J17:Z17" si="7">SUM(J14:J16)</f>
        <v>0</v>
      </c>
      <c r="K17" s="12">
        <f t="shared" si="7"/>
        <v>0</v>
      </c>
      <c r="L17" s="12">
        <f t="shared" si="7"/>
        <v>0</v>
      </c>
      <c r="M17" s="12">
        <f t="shared" si="7"/>
        <v>0</v>
      </c>
      <c r="N17" s="12">
        <f t="shared" si="7"/>
        <v>0</v>
      </c>
      <c r="O17" s="12">
        <f t="shared" si="7"/>
        <v>0</v>
      </c>
      <c r="P17" s="12">
        <f>SUM(P14:P16)</f>
        <v>0</v>
      </c>
      <c r="Q17" s="12">
        <f>SUM(Q14:Q16)</f>
        <v>0</v>
      </c>
      <c r="R17" s="12">
        <f t="shared" ref="R17:S17" si="8">SUM(R14:R16)</f>
        <v>0</v>
      </c>
      <c r="S17" s="12">
        <f t="shared" si="8"/>
        <v>0</v>
      </c>
      <c r="T17" s="12"/>
      <c r="U17" s="12"/>
      <c r="V17" s="12"/>
      <c r="W17" s="12"/>
      <c r="X17" s="12"/>
      <c r="Y17" s="12"/>
      <c r="Z17" s="12">
        <f t="shared" si="7"/>
        <v>0</v>
      </c>
      <c r="AA17" s="12">
        <f t="shared" ref="AA17" si="9">SUM(AA14:AA16)</f>
        <v>0</v>
      </c>
      <c r="AB17" s="12">
        <f>Z17+AA17</f>
        <v>0</v>
      </c>
      <c r="AC17" s="25"/>
    </row>
    <row r="18" spans="1:29" s="7" customFormat="1" ht="26.1" customHeight="1" x14ac:dyDescent="0.15">
      <c r="A18" s="16"/>
      <c r="B18" s="17" t="s">
        <v>106</v>
      </c>
      <c r="C18" s="13" t="s">
        <v>103</v>
      </c>
      <c r="D18" s="18" t="s">
        <v>11</v>
      </c>
      <c r="E18" s="18" t="s">
        <v>15</v>
      </c>
      <c r="F18" s="6" t="s">
        <v>23</v>
      </c>
      <c r="G18" s="6" t="s">
        <v>20</v>
      </c>
      <c r="H18" s="6" t="s">
        <v>21</v>
      </c>
      <c r="I18" s="19" t="s">
        <v>12</v>
      </c>
      <c r="J18" s="33" t="s">
        <v>79</v>
      </c>
      <c r="K18" s="22" t="s">
        <v>126</v>
      </c>
      <c r="L18" s="22" t="s">
        <v>127</v>
      </c>
      <c r="M18" s="22" t="s">
        <v>128</v>
      </c>
      <c r="N18" s="22" t="s">
        <v>129</v>
      </c>
      <c r="O18" s="22" t="s">
        <v>130</v>
      </c>
      <c r="P18" s="22" t="s">
        <v>131</v>
      </c>
      <c r="Q18" s="22" t="s">
        <v>132</v>
      </c>
      <c r="R18" s="22" t="s">
        <v>133</v>
      </c>
      <c r="S18" s="22" t="s">
        <v>134</v>
      </c>
      <c r="T18" s="22" t="s">
        <v>135</v>
      </c>
      <c r="U18" s="22" t="s">
        <v>136</v>
      </c>
      <c r="V18" s="22" t="s">
        <v>137</v>
      </c>
      <c r="W18" s="22" t="s">
        <v>138</v>
      </c>
      <c r="X18" s="22" t="s">
        <v>139</v>
      </c>
      <c r="Y18" s="22" t="s">
        <v>132</v>
      </c>
      <c r="Z18" s="23" t="str">
        <f>"合計
（令和7～9年度）"</f>
        <v>合計
（令和7～9年度）</v>
      </c>
      <c r="AA18" s="23" t="str">
        <f>"合計
（令和14～16年度）"</f>
        <v>合計
（令和14～16年度）</v>
      </c>
      <c r="AB18" s="23" t="s">
        <v>141</v>
      </c>
      <c r="AC18" s="24" t="s">
        <v>13</v>
      </c>
    </row>
    <row r="19" spans="1:29" ht="15.95" customHeight="1" x14ac:dyDescent="0.15">
      <c r="A19" s="4"/>
      <c r="B19" s="4" t="s">
        <v>107</v>
      </c>
      <c r="C19" s="8"/>
      <c r="D19" s="9"/>
      <c r="E19" s="36" t="s">
        <v>15</v>
      </c>
      <c r="F19" s="29"/>
      <c r="G19" s="11"/>
      <c r="H19" s="11"/>
      <c r="I19" s="20">
        <f>D19*H19</f>
        <v>0</v>
      </c>
      <c r="J19" s="34"/>
      <c r="K19" s="11"/>
      <c r="L19" s="11"/>
      <c r="M19" s="75"/>
      <c r="N19" s="75"/>
      <c r="O19" s="75"/>
      <c r="P19" s="75"/>
      <c r="Q19" s="11"/>
      <c r="R19" s="11"/>
      <c r="S19" s="11"/>
      <c r="T19" s="75"/>
      <c r="U19" s="75"/>
      <c r="V19" s="75"/>
      <c r="W19" s="75"/>
      <c r="X19" s="75"/>
      <c r="Y19" s="75"/>
      <c r="Z19" s="11">
        <f>SUM(J19:L19)</f>
        <v>0</v>
      </c>
      <c r="AA19" s="11">
        <f>SUM(Q19:S19)</f>
        <v>0</v>
      </c>
      <c r="AB19" s="11">
        <f t="shared" ref="AB19:AB24" si="10">Z19+AA19</f>
        <v>0</v>
      </c>
      <c r="AC19" s="10"/>
    </row>
    <row r="20" spans="1:29" ht="15.95" customHeight="1" x14ac:dyDescent="0.15">
      <c r="A20" s="4"/>
      <c r="B20" s="4" t="s">
        <v>108</v>
      </c>
      <c r="C20" s="8"/>
      <c r="D20" s="9"/>
      <c r="E20" s="36" t="s">
        <v>15</v>
      </c>
      <c r="F20" s="29"/>
      <c r="G20" s="11"/>
      <c r="H20" s="11"/>
      <c r="I20" s="20">
        <f>D20*H20</f>
        <v>0</v>
      </c>
      <c r="J20" s="34"/>
      <c r="K20" s="11"/>
      <c r="L20" s="11"/>
      <c r="M20" s="75"/>
      <c r="N20" s="75"/>
      <c r="O20" s="75"/>
      <c r="P20" s="75"/>
      <c r="Q20" s="11"/>
      <c r="R20" s="11"/>
      <c r="S20" s="11"/>
      <c r="T20" s="75"/>
      <c r="U20" s="75"/>
      <c r="V20" s="75"/>
      <c r="W20" s="75"/>
      <c r="X20" s="75"/>
      <c r="Y20" s="75"/>
      <c r="Z20" s="11">
        <f>SUM(J20:L20)</f>
        <v>0</v>
      </c>
      <c r="AA20" s="11">
        <f>SUM(Q20:S20)</f>
        <v>0</v>
      </c>
      <c r="AB20" s="11">
        <f t="shared" si="10"/>
        <v>0</v>
      </c>
      <c r="AC20" s="10"/>
    </row>
    <row r="21" spans="1:29" ht="15.95" customHeight="1" x14ac:dyDescent="0.15">
      <c r="A21" s="4"/>
      <c r="B21" s="4"/>
      <c r="C21" s="8"/>
      <c r="D21" s="9"/>
      <c r="E21" s="36"/>
      <c r="F21" s="29"/>
      <c r="G21" s="11"/>
      <c r="H21" s="11"/>
      <c r="I21" s="20">
        <f t="shared" ref="I21:I22" si="11">D21*H21</f>
        <v>0</v>
      </c>
      <c r="J21" s="34"/>
      <c r="K21" s="11"/>
      <c r="L21" s="11"/>
      <c r="M21" s="75"/>
      <c r="N21" s="75"/>
      <c r="O21" s="75"/>
      <c r="P21" s="75"/>
      <c r="Q21" s="11"/>
      <c r="R21" s="11"/>
      <c r="S21" s="11"/>
      <c r="T21" s="75"/>
      <c r="U21" s="75"/>
      <c r="V21" s="75"/>
      <c r="W21" s="75"/>
      <c r="X21" s="75"/>
      <c r="Y21" s="75"/>
      <c r="Z21" s="11">
        <f>SUM(J21:L21)</f>
        <v>0</v>
      </c>
      <c r="AA21" s="11">
        <f>SUM(Q21:S21)</f>
        <v>0</v>
      </c>
      <c r="AB21" s="11">
        <f t="shared" si="10"/>
        <v>0</v>
      </c>
      <c r="AC21" s="10"/>
    </row>
    <row r="22" spans="1:29" ht="15.95" customHeight="1" x14ac:dyDescent="0.15">
      <c r="A22" s="4"/>
      <c r="B22" s="4"/>
      <c r="C22" s="8"/>
      <c r="D22" s="9"/>
      <c r="E22" s="36"/>
      <c r="F22" s="29"/>
      <c r="G22" s="11"/>
      <c r="H22" s="11"/>
      <c r="I22" s="20">
        <f t="shared" si="11"/>
        <v>0</v>
      </c>
      <c r="J22" s="34"/>
      <c r="K22" s="11"/>
      <c r="L22" s="11"/>
      <c r="M22" s="75"/>
      <c r="N22" s="75"/>
      <c r="O22" s="75"/>
      <c r="P22" s="75"/>
      <c r="Q22" s="11"/>
      <c r="R22" s="11"/>
      <c r="S22" s="11"/>
      <c r="T22" s="75"/>
      <c r="U22" s="75"/>
      <c r="V22" s="75"/>
      <c r="W22" s="75"/>
      <c r="X22" s="75"/>
      <c r="Y22" s="75"/>
      <c r="Z22" s="11">
        <f>SUM(J22:L22)</f>
        <v>0</v>
      </c>
      <c r="AA22" s="11">
        <f>SUM(Q22:S22)</f>
        <v>0</v>
      </c>
      <c r="AB22" s="11">
        <f t="shared" si="10"/>
        <v>0</v>
      </c>
      <c r="AC22" s="10"/>
    </row>
    <row r="23" spans="1:29" ht="15.95" customHeight="1" x14ac:dyDescent="0.15">
      <c r="A23" s="4"/>
      <c r="B23" s="4"/>
      <c r="C23" s="8"/>
      <c r="D23" s="9"/>
      <c r="E23" s="36" t="s">
        <v>15</v>
      </c>
      <c r="F23" s="29"/>
      <c r="G23" s="11"/>
      <c r="H23" s="11"/>
      <c r="I23" s="20">
        <f>D23*H23</f>
        <v>0</v>
      </c>
      <c r="J23" s="34"/>
      <c r="K23" s="11"/>
      <c r="L23" s="11"/>
      <c r="M23" s="75"/>
      <c r="N23" s="75"/>
      <c r="O23" s="75"/>
      <c r="P23" s="75"/>
      <c r="Q23" s="11"/>
      <c r="R23" s="11"/>
      <c r="S23" s="11"/>
      <c r="T23" s="75"/>
      <c r="U23" s="75"/>
      <c r="V23" s="75"/>
      <c r="W23" s="75"/>
      <c r="X23" s="75"/>
      <c r="Y23" s="75"/>
      <c r="Z23" s="11">
        <f>SUM(J23:L23)</f>
        <v>0</v>
      </c>
      <c r="AA23" s="11">
        <f>SUM(Q23:S23)</f>
        <v>0</v>
      </c>
      <c r="AB23" s="11">
        <f t="shared" si="10"/>
        <v>0</v>
      </c>
      <c r="AC23" s="10"/>
    </row>
    <row r="24" spans="1:29" ht="15.95" customHeight="1" x14ac:dyDescent="0.15">
      <c r="A24" s="4"/>
      <c r="B24" s="5"/>
      <c r="C24" s="101" t="s">
        <v>2</v>
      </c>
      <c r="D24" s="102"/>
      <c r="E24" s="102"/>
      <c r="F24" s="102"/>
      <c r="G24" s="102"/>
      <c r="H24" s="102"/>
      <c r="I24" s="21">
        <f>SUM(I21:I23)</f>
        <v>0</v>
      </c>
      <c r="J24" s="35">
        <f t="shared" ref="J24:Z24" si="12">SUM(J21:J23)</f>
        <v>0</v>
      </c>
      <c r="K24" s="12">
        <f t="shared" si="12"/>
        <v>0</v>
      </c>
      <c r="L24" s="12">
        <f t="shared" si="12"/>
        <v>0</v>
      </c>
      <c r="M24" s="12">
        <f t="shared" si="12"/>
        <v>0</v>
      </c>
      <c r="N24" s="12">
        <f t="shared" si="12"/>
        <v>0</v>
      </c>
      <c r="O24" s="12">
        <f t="shared" si="12"/>
        <v>0</v>
      </c>
      <c r="P24" s="12">
        <f>SUM(P21:P23)</f>
        <v>0</v>
      </c>
      <c r="Q24" s="12">
        <f>SUM(Q21:Q23)</f>
        <v>0</v>
      </c>
      <c r="R24" s="12">
        <f t="shared" ref="R24:S24" si="13">SUM(R21:R23)</f>
        <v>0</v>
      </c>
      <c r="S24" s="12">
        <f t="shared" si="13"/>
        <v>0</v>
      </c>
      <c r="T24" s="12"/>
      <c r="U24" s="12"/>
      <c r="V24" s="12"/>
      <c r="W24" s="12"/>
      <c r="X24" s="12"/>
      <c r="Y24" s="12"/>
      <c r="Z24" s="12">
        <f t="shared" si="12"/>
        <v>0</v>
      </c>
      <c r="AA24" s="12">
        <f t="shared" ref="AA24" si="14">SUM(AA21:AA23)</f>
        <v>0</v>
      </c>
      <c r="AB24" s="12">
        <f t="shared" si="10"/>
        <v>0</v>
      </c>
      <c r="AC24" s="25"/>
    </row>
    <row r="25" spans="1:29" s="7" customFormat="1" ht="26.1" customHeight="1" x14ac:dyDescent="0.15">
      <c r="A25" s="16"/>
      <c r="B25" s="17" t="s">
        <v>112</v>
      </c>
      <c r="C25" s="13" t="s">
        <v>103</v>
      </c>
      <c r="D25" s="18" t="s">
        <v>11</v>
      </c>
      <c r="E25" s="18" t="s">
        <v>15</v>
      </c>
      <c r="F25" s="6" t="s">
        <v>23</v>
      </c>
      <c r="G25" s="6" t="s">
        <v>6</v>
      </c>
      <c r="H25" s="6" t="s">
        <v>7</v>
      </c>
      <c r="I25" s="19" t="s">
        <v>12</v>
      </c>
      <c r="J25" s="33" t="s">
        <v>79</v>
      </c>
      <c r="K25" s="22" t="s">
        <v>126</v>
      </c>
      <c r="L25" s="22" t="s">
        <v>127</v>
      </c>
      <c r="M25" s="22" t="s">
        <v>128</v>
      </c>
      <c r="N25" s="22" t="s">
        <v>129</v>
      </c>
      <c r="O25" s="22" t="s">
        <v>130</v>
      </c>
      <c r="P25" s="22" t="s">
        <v>131</v>
      </c>
      <c r="Q25" s="22" t="s">
        <v>132</v>
      </c>
      <c r="R25" s="22" t="s">
        <v>133</v>
      </c>
      <c r="S25" s="22" t="s">
        <v>134</v>
      </c>
      <c r="T25" s="22" t="s">
        <v>135</v>
      </c>
      <c r="U25" s="22" t="s">
        <v>136</v>
      </c>
      <c r="V25" s="22" t="s">
        <v>137</v>
      </c>
      <c r="W25" s="22" t="s">
        <v>138</v>
      </c>
      <c r="X25" s="22" t="s">
        <v>139</v>
      </c>
      <c r="Y25" s="22" t="s">
        <v>132</v>
      </c>
      <c r="Z25" s="23" t="str">
        <f>"合計
（令和7～9年度）"</f>
        <v>合計
（令和7～9年度）</v>
      </c>
      <c r="AA25" s="23" t="str">
        <f>"合計
（令和14～16年度）"</f>
        <v>合計
（令和14～16年度）</v>
      </c>
      <c r="AB25" s="23" t="s">
        <v>141</v>
      </c>
      <c r="AC25" s="24" t="s">
        <v>13</v>
      </c>
    </row>
    <row r="26" spans="1:29" ht="15.95" customHeight="1" x14ac:dyDescent="0.15">
      <c r="A26" s="4"/>
      <c r="B26" s="4" t="s">
        <v>113</v>
      </c>
      <c r="C26" s="8"/>
      <c r="D26" s="9"/>
      <c r="E26" s="36" t="s">
        <v>15</v>
      </c>
      <c r="F26" s="29"/>
      <c r="G26" s="11"/>
      <c r="H26" s="11"/>
      <c r="I26" s="20">
        <f>D26*H26</f>
        <v>0</v>
      </c>
      <c r="J26" s="34"/>
      <c r="K26" s="11"/>
      <c r="L26" s="11"/>
      <c r="M26" s="75"/>
      <c r="N26" s="75"/>
      <c r="O26" s="75"/>
      <c r="P26" s="75"/>
      <c r="Q26" s="11"/>
      <c r="R26" s="11"/>
      <c r="S26" s="11"/>
      <c r="T26" s="75"/>
      <c r="U26" s="75"/>
      <c r="V26" s="75"/>
      <c r="W26" s="75"/>
      <c r="X26" s="75"/>
      <c r="Y26" s="75"/>
      <c r="Z26" s="11">
        <f>SUM(J26:L26)</f>
        <v>0</v>
      </c>
      <c r="AA26" s="11">
        <f>SUM(Q26:S26)</f>
        <v>0</v>
      </c>
      <c r="AB26" s="11">
        <f t="shared" ref="AB26:AB32" si="15">Z26+AA26</f>
        <v>0</v>
      </c>
      <c r="AC26" s="10"/>
    </row>
    <row r="27" spans="1:29" ht="15.95" customHeight="1" x14ac:dyDescent="0.15">
      <c r="A27" s="4"/>
      <c r="B27" s="4" t="s">
        <v>114</v>
      </c>
      <c r="C27" s="8"/>
      <c r="D27" s="9"/>
      <c r="E27" s="36" t="s">
        <v>15</v>
      </c>
      <c r="F27" s="29"/>
      <c r="G27" s="11"/>
      <c r="H27" s="11"/>
      <c r="I27" s="20">
        <f>D27*H27</f>
        <v>0</v>
      </c>
      <c r="J27" s="34"/>
      <c r="K27" s="11"/>
      <c r="L27" s="11"/>
      <c r="M27" s="75"/>
      <c r="N27" s="75"/>
      <c r="O27" s="75"/>
      <c r="P27" s="75"/>
      <c r="Q27" s="11"/>
      <c r="R27" s="11"/>
      <c r="S27" s="11"/>
      <c r="T27" s="75"/>
      <c r="U27" s="75"/>
      <c r="V27" s="75"/>
      <c r="W27" s="75"/>
      <c r="X27" s="75"/>
      <c r="Y27" s="75"/>
      <c r="Z27" s="11">
        <f>SUM(J27:L27)</f>
        <v>0</v>
      </c>
      <c r="AA27" s="11">
        <f>SUM(Q27:S27)</f>
        <v>0</v>
      </c>
      <c r="AB27" s="11">
        <f t="shared" si="15"/>
        <v>0</v>
      </c>
      <c r="AC27" s="10"/>
    </row>
    <row r="28" spans="1:29" ht="15.95" customHeight="1" x14ac:dyDescent="0.15">
      <c r="A28" s="4"/>
      <c r="B28" s="4" t="s">
        <v>115</v>
      </c>
      <c r="C28" s="8"/>
      <c r="D28" s="9"/>
      <c r="E28" s="36"/>
      <c r="F28" s="29"/>
      <c r="G28" s="11"/>
      <c r="H28" s="11"/>
      <c r="I28" s="20">
        <f t="shared" ref="I28:I30" si="16">D28*H28</f>
        <v>0</v>
      </c>
      <c r="J28" s="34"/>
      <c r="K28" s="11"/>
      <c r="L28" s="11"/>
      <c r="M28" s="75"/>
      <c r="N28" s="75"/>
      <c r="O28" s="75"/>
      <c r="P28" s="75"/>
      <c r="Q28" s="11"/>
      <c r="R28" s="11"/>
      <c r="S28" s="11"/>
      <c r="T28" s="75"/>
      <c r="U28" s="75"/>
      <c r="V28" s="75"/>
      <c r="W28" s="75"/>
      <c r="X28" s="75"/>
      <c r="Y28" s="75"/>
      <c r="Z28" s="11">
        <f>SUM(J28:L28)</f>
        <v>0</v>
      </c>
      <c r="AA28" s="11">
        <f>SUM(Q28:S28)</f>
        <v>0</v>
      </c>
      <c r="AB28" s="11">
        <f t="shared" si="15"/>
        <v>0</v>
      </c>
      <c r="AC28" s="10"/>
    </row>
    <row r="29" spans="1:29" ht="15.95" customHeight="1" x14ac:dyDescent="0.15">
      <c r="A29" s="4"/>
      <c r="B29" s="4" t="s">
        <v>116</v>
      </c>
      <c r="C29" s="8"/>
      <c r="D29" s="9"/>
      <c r="E29" s="36"/>
      <c r="F29" s="29"/>
      <c r="G29" s="11"/>
      <c r="H29" s="11"/>
      <c r="I29" s="20">
        <f t="shared" si="16"/>
        <v>0</v>
      </c>
      <c r="J29" s="34"/>
      <c r="K29" s="11"/>
      <c r="L29" s="11"/>
      <c r="M29" s="75"/>
      <c r="N29" s="75"/>
      <c r="O29" s="75"/>
      <c r="P29" s="75"/>
      <c r="Q29" s="11"/>
      <c r="R29" s="11"/>
      <c r="S29" s="11"/>
      <c r="T29" s="75"/>
      <c r="U29" s="75"/>
      <c r="V29" s="75"/>
      <c r="W29" s="75"/>
      <c r="X29" s="75"/>
      <c r="Y29" s="75"/>
      <c r="Z29" s="11">
        <f>SUM(J29:L29)</f>
        <v>0</v>
      </c>
      <c r="AA29" s="11">
        <f>SUM(Q29:S29)</f>
        <v>0</v>
      </c>
      <c r="AB29" s="11">
        <f t="shared" si="15"/>
        <v>0</v>
      </c>
      <c r="AC29" s="10"/>
    </row>
    <row r="30" spans="1:29" ht="15.95" customHeight="1" x14ac:dyDescent="0.15">
      <c r="A30" s="4"/>
      <c r="B30" s="4" t="s">
        <v>117</v>
      </c>
      <c r="C30" s="8"/>
      <c r="D30" s="9"/>
      <c r="E30" s="36"/>
      <c r="F30" s="29"/>
      <c r="G30" s="11"/>
      <c r="H30" s="11"/>
      <c r="I30" s="20">
        <f t="shared" si="16"/>
        <v>0</v>
      </c>
      <c r="J30" s="34"/>
      <c r="K30" s="11"/>
      <c r="L30" s="11"/>
      <c r="M30" s="75"/>
      <c r="N30" s="75"/>
      <c r="O30" s="75"/>
      <c r="P30" s="75"/>
      <c r="Q30" s="11"/>
      <c r="R30" s="11"/>
      <c r="S30" s="11"/>
      <c r="T30" s="75"/>
      <c r="U30" s="75"/>
      <c r="V30" s="75"/>
      <c r="W30" s="75"/>
      <c r="X30" s="75"/>
      <c r="Y30" s="75"/>
      <c r="Z30" s="11">
        <f>SUM(J30:L30)</f>
        <v>0</v>
      </c>
      <c r="AA30" s="11">
        <f>SUM(Q30:S30)</f>
        <v>0</v>
      </c>
      <c r="AB30" s="11">
        <f t="shared" si="15"/>
        <v>0</v>
      </c>
      <c r="AC30" s="10"/>
    </row>
    <row r="31" spans="1:29" ht="15.95" customHeight="1" x14ac:dyDescent="0.15">
      <c r="A31" s="4"/>
      <c r="B31" s="4" t="s">
        <v>118</v>
      </c>
      <c r="C31" s="8"/>
      <c r="D31" s="9"/>
      <c r="E31" s="36" t="s">
        <v>15</v>
      </c>
      <c r="F31" s="29"/>
      <c r="G31" s="11"/>
      <c r="H31" s="11"/>
      <c r="I31" s="20">
        <f>D31*H31</f>
        <v>0</v>
      </c>
      <c r="J31" s="34"/>
      <c r="K31" s="11"/>
      <c r="L31" s="11"/>
      <c r="M31" s="75"/>
      <c r="N31" s="75"/>
      <c r="O31" s="75"/>
      <c r="P31" s="75"/>
      <c r="Q31" s="11"/>
      <c r="R31" s="11"/>
      <c r="S31" s="11"/>
      <c r="T31" s="75"/>
      <c r="U31" s="75"/>
      <c r="V31" s="75"/>
      <c r="W31" s="75"/>
      <c r="X31" s="75"/>
      <c r="Y31" s="75"/>
      <c r="Z31" s="11">
        <f>SUM(J31:Q31)</f>
        <v>0</v>
      </c>
      <c r="AA31" s="11">
        <f>SUM(K31:R31)</f>
        <v>0</v>
      </c>
      <c r="AB31" s="11">
        <f t="shared" si="15"/>
        <v>0</v>
      </c>
      <c r="AC31" s="10"/>
    </row>
    <row r="32" spans="1:29" ht="15.95" customHeight="1" x14ac:dyDescent="0.15">
      <c r="A32" s="4"/>
      <c r="B32" s="5"/>
      <c r="C32" s="101" t="s">
        <v>2</v>
      </c>
      <c r="D32" s="102"/>
      <c r="E32" s="102"/>
      <c r="F32" s="102"/>
      <c r="G32" s="102"/>
      <c r="H32" s="102"/>
      <c r="I32" s="21">
        <f>SUM(I29:I31)</f>
        <v>0</v>
      </c>
      <c r="J32" s="35">
        <f t="shared" ref="J32:Z32" si="17">SUM(J29:J31)</f>
        <v>0</v>
      </c>
      <c r="K32" s="12">
        <f t="shared" si="17"/>
        <v>0</v>
      </c>
      <c r="L32" s="12">
        <f t="shared" si="17"/>
        <v>0</v>
      </c>
      <c r="M32" s="12"/>
      <c r="N32" s="12"/>
      <c r="O32" s="12"/>
      <c r="P32" s="12"/>
      <c r="Q32" s="12">
        <f>SUM(Q29:Q31)</f>
        <v>0</v>
      </c>
      <c r="R32" s="12">
        <f t="shared" ref="R32:S32" si="18">SUM(R29:R31)</f>
        <v>0</v>
      </c>
      <c r="S32" s="12">
        <f t="shared" si="18"/>
        <v>0</v>
      </c>
      <c r="T32" s="12"/>
      <c r="U32" s="12"/>
      <c r="V32" s="12"/>
      <c r="W32" s="12"/>
      <c r="X32" s="12"/>
      <c r="Y32" s="12"/>
      <c r="Z32" s="12">
        <f t="shared" si="17"/>
        <v>0</v>
      </c>
      <c r="AA32" s="12">
        <f t="shared" ref="AA32" si="19">SUM(AA29:AA31)</f>
        <v>0</v>
      </c>
      <c r="AB32" s="12">
        <f t="shared" si="15"/>
        <v>0</v>
      </c>
      <c r="AC32" s="25"/>
    </row>
    <row r="33" spans="1:29" s="7" customFormat="1" ht="26.1" customHeight="1" x14ac:dyDescent="0.15">
      <c r="A33" s="16"/>
      <c r="B33" s="17" t="s">
        <v>26</v>
      </c>
      <c r="C33" s="13" t="s">
        <v>103</v>
      </c>
      <c r="D33" s="18" t="s">
        <v>11</v>
      </c>
      <c r="E33" s="18" t="s">
        <v>15</v>
      </c>
      <c r="F33" s="6" t="s">
        <v>23</v>
      </c>
      <c r="G33" s="6" t="s">
        <v>20</v>
      </c>
      <c r="H33" s="6" t="s">
        <v>21</v>
      </c>
      <c r="I33" s="19" t="s">
        <v>12</v>
      </c>
      <c r="J33" s="33" t="s">
        <v>79</v>
      </c>
      <c r="K33" s="22" t="s">
        <v>126</v>
      </c>
      <c r="L33" s="22" t="s">
        <v>127</v>
      </c>
      <c r="M33" s="22" t="s">
        <v>128</v>
      </c>
      <c r="N33" s="22" t="s">
        <v>129</v>
      </c>
      <c r="O33" s="22" t="s">
        <v>130</v>
      </c>
      <c r="P33" s="22" t="s">
        <v>131</v>
      </c>
      <c r="Q33" s="22" t="s">
        <v>132</v>
      </c>
      <c r="R33" s="22" t="s">
        <v>133</v>
      </c>
      <c r="S33" s="22" t="s">
        <v>134</v>
      </c>
      <c r="T33" s="22" t="s">
        <v>135</v>
      </c>
      <c r="U33" s="22" t="s">
        <v>136</v>
      </c>
      <c r="V33" s="22" t="s">
        <v>137</v>
      </c>
      <c r="W33" s="22" t="s">
        <v>138</v>
      </c>
      <c r="X33" s="22" t="s">
        <v>139</v>
      </c>
      <c r="Y33" s="22" t="s">
        <v>132</v>
      </c>
      <c r="Z33" s="23" t="str">
        <f>"合計
（令和7～9年度）"</f>
        <v>合計
（令和7～9年度）</v>
      </c>
      <c r="AA33" s="23" t="str">
        <f>"合計
（令和14～16年度）"</f>
        <v>合計
（令和14～16年度）</v>
      </c>
      <c r="AB33" s="23" t="s">
        <v>141</v>
      </c>
      <c r="AC33" s="24" t="s">
        <v>13</v>
      </c>
    </row>
    <row r="34" spans="1:29" ht="15.95" customHeight="1" x14ac:dyDescent="0.15">
      <c r="A34" s="4"/>
      <c r="B34" s="4"/>
      <c r="C34" s="8"/>
      <c r="D34" s="9"/>
      <c r="E34" s="36" t="s">
        <v>15</v>
      </c>
      <c r="F34" s="29"/>
      <c r="G34" s="11"/>
      <c r="H34" s="11"/>
      <c r="I34" s="20">
        <f>D34*H34</f>
        <v>0</v>
      </c>
      <c r="J34" s="34"/>
      <c r="K34" s="11"/>
      <c r="L34" s="11"/>
      <c r="M34" s="75"/>
      <c r="N34" s="75"/>
      <c r="O34" s="75"/>
      <c r="P34" s="75"/>
      <c r="Q34" s="11"/>
      <c r="R34" s="11"/>
      <c r="S34" s="11"/>
      <c r="T34" s="75"/>
      <c r="U34" s="75"/>
      <c r="V34" s="75"/>
      <c r="W34" s="75"/>
      <c r="X34" s="75"/>
      <c r="Y34" s="75"/>
      <c r="Z34" s="11">
        <f t="shared" ref="Z34:AA36" si="20">SUM(J34:Q34)</f>
        <v>0</v>
      </c>
      <c r="AA34" s="11">
        <f t="shared" si="20"/>
        <v>0</v>
      </c>
      <c r="AB34" s="11">
        <f>Z34+AA34</f>
        <v>0</v>
      </c>
      <c r="AC34" s="10"/>
    </row>
    <row r="35" spans="1:29" ht="15.95" customHeight="1" x14ac:dyDescent="0.15">
      <c r="A35" s="4"/>
      <c r="B35" s="4"/>
      <c r="C35" s="8"/>
      <c r="D35" s="9"/>
      <c r="E35" s="36" t="s">
        <v>15</v>
      </c>
      <c r="F35" s="29"/>
      <c r="G35" s="11"/>
      <c r="H35" s="11"/>
      <c r="I35" s="20">
        <f>D35*H35</f>
        <v>0</v>
      </c>
      <c r="J35" s="34"/>
      <c r="K35" s="11"/>
      <c r="L35" s="11"/>
      <c r="M35" s="75"/>
      <c r="N35" s="75"/>
      <c r="O35" s="75"/>
      <c r="P35" s="75"/>
      <c r="Q35" s="11"/>
      <c r="R35" s="11"/>
      <c r="S35" s="11"/>
      <c r="T35" s="75"/>
      <c r="U35" s="75"/>
      <c r="V35" s="75"/>
      <c r="W35" s="75"/>
      <c r="X35" s="75"/>
      <c r="Y35" s="75"/>
      <c r="Z35" s="11">
        <f t="shared" si="20"/>
        <v>0</v>
      </c>
      <c r="AA35" s="11">
        <f t="shared" si="20"/>
        <v>0</v>
      </c>
      <c r="AB35" s="11">
        <f>Z35+AA35</f>
        <v>0</v>
      </c>
      <c r="AC35" s="10"/>
    </row>
    <row r="36" spans="1:29" ht="15.95" customHeight="1" x14ac:dyDescent="0.15">
      <c r="A36" s="4"/>
      <c r="B36" s="4"/>
      <c r="C36" s="8"/>
      <c r="D36" s="9"/>
      <c r="E36" s="36" t="s">
        <v>15</v>
      </c>
      <c r="F36" s="29"/>
      <c r="G36" s="11"/>
      <c r="H36" s="11"/>
      <c r="I36" s="20">
        <f>D36*H36</f>
        <v>0</v>
      </c>
      <c r="J36" s="34"/>
      <c r="K36" s="11"/>
      <c r="L36" s="11"/>
      <c r="M36" s="75"/>
      <c r="N36" s="75"/>
      <c r="O36" s="75"/>
      <c r="P36" s="75"/>
      <c r="Q36" s="11"/>
      <c r="R36" s="11"/>
      <c r="S36" s="11"/>
      <c r="T36" s="75"/>
      <c r="U36" s="75"/>
      <c r="V36" s="75"/>
      <c r="W36" s="75"/>
      <c r="X36" s="75"/>
      <c r="Y36" s="75"/>
      <c r="Z36" s="11">
        <f t="shared" si="20"/>
        <v>0</v>
      </c>
      <c r="AA36" s="11">
        <f t="shared" si="20"/>
        <v>0</v>
      </c>
      <c r="AB36" s="11">
        <f>Z36+AA36</f>
        <v>0</v>
      </c>
      <c r="AC36" s="10"/>
    </row>
    <row r="37" spans="1:29" ht="15.95" customHeight="1" x14ac:dyDescent="0.15">
      <c r="A37" s="4"/>
      <c r="B37" s="5"/>
      <c r="C37" s="101" t="s">
        <v>2</v>
      </c>
      <c r="D37" s="102"/>
      <c r="E37" s="102"/>
      <c r="F37" s="102"/>
      <c r="G37" s="102"/>
      <c r="H37" s="102"/>
      <c r="I37" s="21">
        <f>SUM(I34:I36)</f>
        <v>0</v>
      </c>
      <c r="J37" s="35">
        <f t="shared" ref="J37:Z37" si="21">SUM(J34:J36)</f>
        <v>0</v>
      </c>
      <c r="K37" s="12">
        <f t="shared" si="21"/>
        <v>0</v>
      </c>
      <c r="L37" s="12">
        <f t="shared" si="21"/>
        <v>0</v>
      </c>
      <c r="M37" s="12"/>
      <c r="N37" s="12"/>
      <c r="O37" s="12"/>
      <c r="P37" s="12"/>
      <c r="Q37" s="12">
        <f>SUM(Q34:Q36)</f>
        <v>0</v>
      </c>
      <c r="R37" s="12">
        <f t="shared" ref="R37:S37" si="22">SUM(R34:R36)</f>
        <v>0</v>
      </c>
      <c r="S37" s="12">
        <f t="shared" si="22"/>
        <v>0</v>
      </c>
      <c r="T37" s="12"/>
      <c r="U37" s="12"/>
      <c r="V37" s="12"/>
      <c r="W37" s="12"/>
      <c r="X37" s="12"/>
      <c r="Y37" s="12"/>
      <c r="Z37" s="12">
        <f t="shared" si="21"/>
        <v>0</v>
      </c>
      <c r="AA37" s="12">
        <f t="shared" ref="AA37" si="23">SUM(AA34:AA36)</f>
        <v>0</v>
      </c>
      <c r="AB37" s="12">
        <f>Z37+AA37</f>
        <v>0</v>
      </c>
      <c r="AC37" s="25"/>
    </row>
    <row r="38" spans="1:29" s="7" customFormat="1" ht="26.1" customHeight="1" x14ac:dyDescent="0.15">
      <c r="A38" s="16"/>
      <c r="B38" s="17" t="s">
        <v>27</v>
      </c>
      <c r="C38" s="13" t="s">
        <v>103</v>
      </c>
      <c r="D38" s="18" t="s">
        <v>11</v>
      </c>
      <c r="E38" s="18" t="s">
        <v>15</v>
      </c>
      <c r="F38" s="6" t="s">
        <v>24</v>
      </c>
      <c r="G38" s="6" t="s">
        <v>20</v>
      </c>
      <c r="H38" s="6" t="s">
        <v>21</v>
      </c>
      <c r="I38" s="19" t="s">
        <v>12</v>
      </c>
      <c r="J38" s="33" t="s">
        <v>79</v>
      </c>
      <c r="K38" s="22" t="s">
        <v>126</v>
      </c>
      <c r="L38" s="22" t="s">
        <v>127</v>
      </c>
      <c r="M38" s="22" t="s">
        <v>128</v>
      </c>
      <c r="N38" s="22" t="s">
        <v>129</v>
      </c>
      <c r="O38" s="22" t="s">
        <v>130</v>
      </c>
      <c r="P38" s="22" t="s">
        <v>131</v>
      </c>
      <c r="Q38" s="22" t="s">
        <v>132</v>
      </c>
      <c r="R38" s="22" t="s">
        <v>133</v>
      </c>
      <c r="S38" s="22" t="s">
        <v>134</v>
      </c>
      <c r="T38" s="22" t="s">
        <v>135</v>
      </c>
      <c r="U38" s="22" t="s">
        <v>136</v>
      </c>
      <c r="V38" s="22" t="s">
        <v>137</v>
      </c>
      <c r="W38" s="22" t="s">
        <v>138</v>
      </c>
      <c r="X38" s="22" t="s">
        <v>139</v>
      </c>
      <c r="Y38" s="22" t="s">
        <v>132</v>
      </c>
      <c r="Z38" s="23" t="str">
        <f>"合計
（令和7～9年度）"</f>
        <v>合計
（令和7～9年度）</v>
      </c>
      <c r="AA38" s="23" t="str">
        <f>"合計
（令和14～16年度）"</f>
        <v>合計
（令和14～16年度）</v>
      </c>
      <c r="AB38" s="23" t="s">
        <v>141</v>
      </c>
      <c r="AC38" s="24" t="s">
        <v>13</v>
      </c>
    </row>
    <row r="39" spans="1:29" ht="15.95" customHeight="1" x14ac:dyDescent="0.15">
      <c r="A39" s="4"/>
      <c r="B39" s="4"/>
      <c r="C39" s="8"/>
      <c r="D39" s="9"/>
      <c r="E39" s="36" t="s">
        <v>15</v>
      </c>
      <c r="F39" s="29"/>
      <c r="G39" s="11"/>
      <c r="H39" s="11"/>
      <c r="I39" s="20">
        <f>D39*H39</f>
        <v>0</v>
      </c>
      <c r="J39" s="34"/>
      <c r="K39" s="11"/>
      <c r="L39" s="11"/>
      <c r="M39" s="75"/>
      <c r="N39" s="75"/>
      <c r="O39" s="75"/>
      <c r="P39" s="75"/>
      <c r="Q39" s="11"/>
      <c r="R39" s="11"/>
      <c r="S39" s="11"/>
      <c r="T39" s="75"/>
      <c r="U39" s="75"/>
      <c r="V39" s="75"/>
      <c r="W39" s="75"/>
      <c r="X39" s="75"/>
      <c r="Y39" s="75"/>
      <c r="Z39" s="11">
        <f t="shared" ref="Z39:AA41" si="24">SUM(J39:Q39)</f>
        <v>0</v>
      </c>
      <c r="AA39" s="11">
        <f t="shared" si="24"/>
        <v>0</v>
      </c>
      <c r="AB39" s="11">
        <f>Z39+AA39</f>
        <v>0</v>
      </c>
      <c r="AC39" s="10"/>
    </row>
    <row r="40" spans="1:29" ht="15.95" customHeight="1" x14ac:dyDescent="0.15">
      <c r="A40" s="4"/>
      <c r="B40" s="4"/>
      <c r="C40" s="8"/>
      <c r="D40" s="9"/>
      <c r="E40" s="36" t="s">
        <v>15</v>
      </c>
      <c r="F40" s="29"/>
      <c r="G40" s="11"/>
      <c r="H40" s="11"/>
      <c r="I40" s="20">
        <f>D40*H40</f>
        <v>0</v>
      </c>
      <c r="J40" s="34"/>
      <c r="K40" s="11"/>
      <c r="L40" s="11"/>
      <c r="M40" s="75"/>
      <c r="N40" s="75"/>
      <c r="O40" s="75"/>
      <c r="P40" s="75"/>
      <c r="Q40" s="11"/>
      <c r="R40" s="11"/>
      <c r="S40" s="11"/>
      <c r="T40" s="75"/>
      <c r="U40" s="75"/>
      <c r="V40" s="75"/>
      <c r="W40" s="75"/>
      <c r="X40" s="75"/>
      <c r="Y40" s="75"/>
      <c r="Z40" s="11">
        <f t="shared" si="24"/>
        <v>0</v>
      </c>
      <c r="AA40" s="11">
        <f t="shared" si="24"/>
        <v>0</v>
      </c>
      <c r="AB40" s="11">
        <f>Z40+AA40</f>
        <v>0</v>
      </c>
      <c r="AC40" s="10"/>
    </row>
    <row r="41" spans="1:29" ht="15.95" customHeight="1" x14ac:dyDescent="0.15">
      <c r="A41" s="4"/>
      <c r="B41" s="4"/>
      <c r="C41" s="8"/>
      <c r="D41" s="9"/>
      <c r="E41" s="36" t="s">
        <v>15</v>
      </c>
      <c r="F41" s="29"/>
      <c r="G41" s="11"/>
      <c r="H41" s="11"/>
      <c r="I41" s="20">
        <f>D41*H41</f>
        <v>0</v>
      </c>
      <c r="J41" s="34"/>
      <c r="K41" s="11"/>
      <c r="L41" s="11"/>
      <c r="M41" s="75"/>
      <c r="N41" s="75"/>
      <c r="O41" s="75"/>
      <c r="P41" s="75"/>
      <c r="Q41" s="11"/>
      <c r="R41" s="11"/>
      <c r="S41" s="11"/>
      <c r="T41" s="75"/>
      <c r="U41" s="75"/>
      <c r="V41" s="75"/>
      <c r="W41" s="75"/>
      <c r="X41" s="75"/>
      <c r="Y41" s="75"/>
      <c r="Z41" s="11">
        <f t="shared" si="24"/>
        <v>0</v>
      </c>
      <c r="AA41" s="11">
        <f t="shared" si="24"/>
        <v>0</v>
      </c>
      <c r="AB41" s="11">
        <f>Z41+AA41</f>
        <v>0</v>
      </c>
      <c r="AC41" s="10"/>
    </row>
    <row r="42" spans="1:29" ht="15.95" customHeight="1" x14ac:dyDescent="0.15">
      <c r="A42" s="4"/>
      <c r="B42" s="5"/>
      <c r="C42" s="101" t="s">
        <v>2</v>
      </c>
      <c r="D42" s="102"/>
      <c r="E42" s="102"/>
      <c r="F42" s="102"/>
      <c r="G42" s="102"/>
      <c r="H42" s="102"/>
      <c r="I42" s="21">
        <f>SUM(I39:I41)</f>
        <v>0</v>
      </c>
      <c r="J42" s="35">
        <f t="shared" ref="J42:Z42" si="25">SUM(J39:J41)</f>
        <v>0</v>
      </c>
      <c r="K42" s="12">
        <f t="shared" si="25"/>
        <v>0</v>
      </c>
      <c r="L42" s="12">
        <f t="shared" si="25"/>
        <v>0</v>
      </c>
      <c r="M42" s="12"/>
      <c r="N42" s="12"/>
      <c r="O42" s="12"/>
      <c r="P42" s="12"/>
      <c r="Q42" s="12">
        <f>SUM(Q39:Q41)</f>
        <v>0</v>
      </c>
      <c r="R42" s="12">
        <f t="shared" ref="R42:S42" si="26">SUM(R39:R41)</f>
        <v>0</v>
      </c>
      <c r="S42" s="12">
        <f t="shared" si="26"/>
        <v>0</v>
      </c>
      <c r="T42" s="12"/>
      <c r="U42" s="12"/>
      <c r="V42" s="12"/>
      <c r="W42" s="12"/>
      <c r="X42" s="12"/>
      <c r="Y42" s="12"/>
      <c r="Z42" s="12">
        <f t="shared" si="25"/>
        <v>0</v>
      </c>
      <c r="AA42" s="12">
        <f t="shared" ref="AA42" si="27">SUM(AA39:AA41)</f>
        <v>0</v>
      </c>
      <c r="AB42" s="12">
        <f>Z42+AA42</f>
        <v>0</v>
      </c>
      <c r="AC42" s="25"/>
    </row>
    <row r="43" spans="1:29" s="7" customFormat="1" ht="26.1" customHeight="1" x14ac:dyDescent="0.15">
      <c r="A43" s="16"/>
      <c r="B43" s="17" t="s">
        <v>28</v>
      </c>
      <c r="C43" s="13" t="s">
        <v>101</v>
      </c>
      <c r="D43" s="13" t="s">
        <v>150</v>
      </c>
      <c r="E43" s="13" t="s">
        <v>1</v>
      </c>
      <c r="F43" s="6" t="s">
        <v>24</v>
      </c>
      <c r="G43" s="6" t="s">
        <v>6</v>
      </c>
      <c r="H43" s="6" t="s">
        <v>7</v>
      </c>
      <c r="I43" s="19" t="s">
        <v>12</v>
      </c>
      <c r="J43" s="33" t="s">
        <v>79</v>
      </c>
      <c r="K43" s="22" t="s">
        <v>126</v>
      </c>
      <c r="L43" s="22" t="s">
        <v>127</v>
      </c>
      <c r="M43" s="22" t="s">
        <v>128</v>
      </c>
      <c r="N43" s="22" t="s">
        <v>129</v>
      </c>
      <c r="O43" s="22" t="s">
        <v>130</v>
      </c>
      <c r="P43" s="22" t="s">
        <v>131</v>
      </c>
      <c r="Q43" s="22" t="s">
        <v>132</v>
      </c>
      <c r="R43" s="22" t="s">
        <v>133</v>
      </c>
      <c r="S43" s="22" t="s">
        <v>134</v>
      </c>
      <c r="T43" s="22" t="s">
        <v>135</v>
      </c>
      <c r="U43" s="22" t="s">
        <v>136</v>
      </c>
      <c r="V43" s="22" t="s">
        <v>137</v>
      </c>
      <c r="W43" s="22" t="s">
        <v>138</v>
      </c>
      <c r="X43" s="22" t="s">
        <v>139</v>
      </c>
      <c r="Y43" s="22" t="s">
        <v>132</v>
      </c>
      <c r="Z43" s="23" t="str">
        <f>"合計
（令和7～9年度）"</f>
        <v>合計
（令和7～9年度）</v>
      </c>
      <c r="AA43" s="23" t="str">
        <f>"合計
（令和14～16年度）"</f>
        <v>合計
（令和14～16年度）</v>
      </c>
      <c r="AB43" s="23" t="s">
        <v>141</v>
      </c>
      <c r="AC43" s="26" t="s">
        <v>29</v>
      </c>
    </row>
    <row r="44" spans="1:29" ht="15.95" customHeight="1" x14ac:dyDescent="0.15">
      <c r="A44" s="4"/>
      <c r="B44" s="4"/>
      <c r="C44" s="10"/>
      <c r="D44" s="9"/>
      <c r="E44" s="37"/>
      <c r="F44" s="29"/>
      <c r="G44" s="11"/>
      <c r="H44" s="11"/>
      <c r="I44" s="20">
        <f t="shared" ref="I44:I51" si="28">D44*H44</f>
        <v>0</v>
      </c>
      <c r="J44" s="34"/>
      <c r="K44" s="11"/>
      <c r="L44" s="11"/>
      <c r="M44" s="75"/>
      <c r="N44" s="75"/>
      <c r="O44" s="75"/>
      <c r="P44" s="75"/>
      <c r="Q44" s="11"/>
      <c r="R44" s="11"/>
      <c r="S44" s="11"/>
      <c r="T44" s="75"/>
      <c r="U44" s="75"/>
      <c r="V44" s="75"/>
      <c r="W44" s="75"/>
      <c r="X44" s="75"/>
      <c r="Y44" s="75"/>
      <c r="Z44" s="11">
        <f t="shared" ref="Z44:AA51" si="29">SUM(J44:Q44)</f>
        <v>0</v>
      </c>
      <c r="AA44" s="11">
        <f t="shared" si="29"/>
        <v>0</v>
      </c>
      <c r="AB44" s="11">
        <f t="shared" ref="AB44:AB52" si="30">Z44+AA44</f>
        <v>0</v>
      </c>
      <c r="AC44" s="10"/>
    </row>
    <row r="45" spans="1:29" ht="15.95" customHeight="1" x14ac:dyDescent="0.15">
      <c r="A45" s="4"/>
      <c r="B45" s="4"/>
      <c r="C45" s="10"/>
      <c r="D45" s="9"/>
      <c r="E45" s="37"/>
      <c r="F45" s="29"/>
      <c r="G45" s="11"/>
      <c r="H45" s="11"/>
      <c r="I45" s="20">
        <f t="shared" si="28"/>
        <v>0</v>
      </c>
      <c r="J45" s="34"/>
      <c r="K45" s="11"/>
      <c r="L45" s="11"/>
      <c r="M45" s="75"/>
      <c r="N45" s="75"/>
      <c r="O45" s="75"/>
      <c r="P45" s="75"/>
      <c r="Q45" s="11"/>
      <c r="R45" s="11"/>
      <c r="S45" s="11"/>
      <c r="T45" s="75"/>
      <c r="U45" s="75"/>
      <c r="V45" s="75"/>
      <c r="W45" s="75"/>
      <c r="X45" s="75"/>
      <c r="Y45" s="75"/>
      <c r="Z45" s="11">
        <f t="shared" si="29"/>
        <v>0</v>
      </c>
      <c r="AA45" s="11">
        <f t="shared" si="29"/>
        <v>0</v>
      </c>
      <c r="AB45" s="11">
        <f t="shared" si="30"/>
        <v>0</v>
      </c>
      <c r="AC45" s="10"/>
    </row>
    <row r="46" spans="1:29" ht="15.95" customHeight="1" x14ac:dyDescent="0.15">
      <c r="A46" s="4"/>
      <c r="B46" s="4"/>
      <c r="C46" s="10"/>
      <c r="D46" s="9"/>
      <c r="E46" s="37"/>
      <c r="F46" s="29"/>
      <c r="G46" s="11"/>
      <c r="H46" s="11"/>
      <c r="I46" s="20">
        <f t="shared" si="28"/>
        <v>0</v>
      </c>
      <c r="J46" s="34"/>
      <c r="K46" s="11"/>
      <c r="L46" s="11"/>
      <c r="M46" s="75"/>
      <c r="N46" s="75"/>
      <c r="O46" s="75"/>
      <c r="P46" s="75"/>
      <c r="Q46" s="11"/>
      <c r="R46" s="11"/>
      <c r="S46" s="11"/>
      <c r="T46" s="75"/>
      <c r="U46" s="75"/>
      <c r="V46" s="75"/>
      <c r="W46" s="75"/>
      <c r="X46" s="75"/>
      <c r="Y46" s="75"/>
      <c r="Z46" s="11">
        <f t="shared" si="29"/>
        <v>0</v>
      </c>
      <c r="AA46" s="11">
        <f t="shared" si="29"/>
        <v>0</v>
      </c>
      <c r="AB46" s="11">
        <f t="shared" si="30"/>
        <v>0</v>
      </c>
      <c r="AC46" s="10"/>
    </row>
    <row r="47" spans="1:29" ht="15.95" customHeight="1" x14ac:dyDescent="0.15">
      <c r="A47" s="4"/>
      <c r="B47" s="4"/>
      <c r="C47" s="10"/>
      <c r="D47" s="9"/>
      <c r="E47" s="37"/>
      <c r="F47" s="29"/>
      <c r="G47" s="11"/>
      <c r="H47" s="11"/>
      <c r="I47" s="20">
        <f t="shared" si="28"/>
        <v>0</v>
      </c>
      <c r="J47" s="34"/>
      <c r="K47" s="11"/>
      <c r="L47" s="11"/>
      <c r="M47" s="75"/>
      <c r="N47" s="75"/>
      <c r="O47" s="75"/>
      <c r="P47" s="75"/>
      <c r="Q47" s="11"/>
      <c r="R47" s="11"/>
      <c r="S47" s="11"/>
      <c r="T47" s="75"/>
      <c r="U47" s="75"/>
      <c r="V47" s="75"/>
      <c r="W47" s="75"/>
      <c r="X47" s="75"/>
      <c r="Y47" s="75"/>
      <c r="Z47" s="11">
        <f t="shared" si="29"/>
        <v>0</v>
      </c>
      <c r="AA47" s="11">
        <f t="shared" si="29"/>
        <v>0</v>
      </c>
      <c r="AB47" s="11">
        <f t="shared" si="30"/>
        <v>0</v>
      </c>
      <c r="AC47" s="10"/>
    </row>
    <row r="48" spans="1:29" ht="15.95" customHeight="1" x14ac:dyDescent="0.15">
      <c r="A48" s="4"/>
      <c r="B48" s="4"/>
      <c r="C48" s="10"/>
      <c r="D48" s="9"/>
      <c r="E48" s="37"/>
      <c r="F48" s="29"/>
      <c r="G48" s="11"/>
      <c r="H48" s="11"/>
      <c r="I48" s="20">
        <f t="shared" si="28"/>
        <v>0</v>
      </c>
      <c r="J48" s="34"/>
      <c r="K48" s="11"/>
      <c r="L48" s="11"/>
      <c r="M48" s="75"/>
      <c r="N48" s="75"/>
      <c r="O48" s="75"/>
      <c r="P48" s="75"/>
      <c r="Q48" s="11"/>
      <c r="R48" s="11"/>
      <c r="S48" s="11"/>
      <c r="T48" s="75"/>
      <c r="U48" s="75"/>
      <c r="V48" s="75"/>
      <c r="W48" s="75"/>
      <c r="X48" s="75"/>
      <c r="Y48" s="75"/>
      <c r="Z48" s="11">
        <f t="shared" si="29"/>
        <v>0</v>
      </c>
      <c r="AA48" s="11">
        <f t="shared" si="29"/>
        <v>0</v>
      </c>
      <c r="AB48" s="11">
        <f t="shared" si="30"/>
        <v>0</v>
      </c>
      <c r="AC48" s="10"/>
    </row>
    <row r="49" spans="1:29" ht="15.95" customHeight="1" x14ac:dyDescent="0.15">
      <c r="A49" s="4"/>
      <c r="B49" s="4"/>
      <c r="C49" s="10"/>
      <c r="D49" s="9"/>
      <c r="E49" s="37"/>
      <c r="F49" s="29"/>
      <c r="G49" s="11"/>
      <c r="H49" s="11"/>
      <c r="I49" s="20">
        <f t="shared" si="28"/>
        <v>0</v>
      </c>
      <c r="J49" s="34"/>
      <c r="K49" s="11"/>
      <c r="L49" s="11"/>
      <c r="M49" s="75"/>
      <c r="N49" s="75"/>
      <c r="O49" s="75"/>
      <c r="P49" s="75"/>
      <c r="Q49" s="11"/>
      <c r="R49" s="11"/>
      <c r="S49" s="11"/>
      <c r="T49" s="75"/>
      <c r="U49" s="75"/>
      <c r="V49" s="75"/>
      <c r="W49" s="75"/>
      <c r="X49" s="75"/>
      <c r="Y49" s="75"/>
      <c r="Z49" s="11">
        <f t="shared" si="29"/>
        <v>0</v>
      </c>
      <c r="AA49" s="11">
        <f t="shared" si="29"/>
        <v>0</v>
      </c>
      <c r="AB49" s="11">
        <f t="shared" si="30"/>
        <v>0</v>
      </c>
      <c r="AC49" s="10"/>
    </row>
    <row r="50" spans="1:29" ht="16.5" customHeight="1" x14ac:dyDescent="0.15">
      <c r="A50" s="4"/>
      <c r="B50" s="4" t="s">
        <v>151</v>
      </c>
      <c r="C50" s="10"/>
      <c r="D50" s="9"/>
      <c r="E50" s="37"/>
      <c r="F50" s="29"/>
      <c r="G50" s="11"/>
      <c r="H50" s="11"/>
      <c r="I50" s="20">
        <f t="shared" si="28"/>
        <v>0</v>
      </c>
      <c r="J50" s="34"/>
      <c r="K50" s="11"/>
      <c r="L50" s="11"/>
      <c r="M50" s="75"/>
      <c r="N50" s="75"/>
      <c r="O50" s="75"/>
      <c r="P50" s="75"/>
      <c r="Q50" s="11"/>
      <c r="R50" s="11"/>
      <c r="S50" s="11"/>
      <c r="T50" s="75"/>
      <c r="U50" s="75"/>
      <c r="V50" s="75"/>
      <c r="W50" s="75"/>
      <c r="X50" s="75"/>
      <c r="Y50" s="75"/>
      <c r="Z50" s="11">
        <f t="shared" si="29"/>
        <v>0</v>
      </c>
      <c r="AA50" s="11">
        <f t="shared" si="29"/>
        <v>0</v>
      </c>
      <c r="AB50" s="11">
        <f t="shared" si="30"/>
        <v>0</v>
      </c>
      <c r="AC50" s="10"/>
    </row>
    <row r="51" spans="1:29" ht="15.95" customHeight="1" x14ac:dyDescent="0.15">
      <c r="A51" s="4"/>
      <c r="B51" s="4" t="s">
        <v>99</v>
      </c>
      <c r="C51" s="10"/>
      <c r="D51" s="9"/>
      <c r="E51" s="37"/>
      <c r="F51" s="29"/>
      <c r="G51" s="11"/>
      <c r="H51" s="11"/>
      <c r="I51" s="20">
        <f t="shared" si="28"/>
        <v>0</v>
      </c>
      <c r="J51" s="34"/>
      <c r="K51" s="11"/>
      <c r="L51" s="11"/>
      <c r="M51" s="75"/>
      <c r="N51" s="75"/>
      <c r="O51" s="75"/>
      <c r="P51" s="75"/>
      <c r="Q51" s="11"/>
      <c r="R51" s="11"/>
      <c r="S51" s="11"/>
      <c r="T51" s="75"/>
      <c r="U51" s="75"/>
      <c r="V51" s="75"/>
      <c r="W51" s="75"/>
      <c r="X51" s="75"/>
      <c r="Y51" s="75"/>
      <c r="Z51" s="11">
        <f t="shared" si="29"/>
        <v>0</v>
      </c>
      <c r="AA51" s="11">
        <f t="shared" si="29"/>
        <v>0</v>
      </c>
      <c r="AB51" s="11">
        <f t="shared" si="30"/>
        <v>0</v>
      </c>
      <c r="AC51" s="10"/>
    </row>
    <row r="52" spans="1:29" ht="15.95" customHeight="1" x14ac:dyDescent="0.15">
      <c r="A52" s="4"/>
      <c r="B52" s="4"/>
      <c r="C52" s="101" t="s">
        <v>2</v>
      </c>
      <c r="D52" s="102"/>
      <c r="E52" s="102"/>
      <c r="F52" s="102"/>
      <c r="G52" s="102"/>
      <c r="H52" s="110"/>
      <c r="I52" s="38">
        <f>SUM(I50:I51)</f>
        <v>0</v>
      </c>
      <c r="J52" s="40">
        <f>SUM(J44:J51)</f>
        <v>0</v>
      </c>
      <c r="K52" s="40">
        <f>SUM(K44:K51)</f>
        <v>0</v>
      </c>
      <c r="L52" s="40">
        <f t="shared" ref="L52" si="31">SUM(L44:L51)</f>
        <v>0</v>
      </c>
      <c r="M52" s="40"/>
      <c r="N52" s="40"/>
      <c r="O52" s="40"/>
      <c r="P52" s="40"/>
      <c r="Q52" s="40">
        <f t="shared" ref="Q52:S52" si="32">SUM(Q44:Q51)</f>
        <v>0</v>
      </c>
      <c r="R52" s="40">
        <f t="shared" si="32"/>
        <v>0</v>
      </c>
      <c r="S52" s="40">
        <f t="shared" si="32"/>
        <v>0</v>
      </c>
      <c r="T52" s="40"/>
      <c r="U52" s="40"/>
      <c r="V52" s="40"/>
      <c r="W52" s="40"/>
      <c r="X52" s="40"/>
      <c r="Y52" s="40"/>
      <c r="Z52" s="40">
        <f>SUM(Z44:Z51)</f>
        <v>0</v>
      </c>
      <c r="AA52" s="40">
        <f>SUM(AA44:AA51)</f>
        <v>0</v>
      </c>
      <c r="AB52" s="40">
        <f t="shared" si="30"/>
        <v>0</v>
      </c>
      <c r="AC52" s="41"/>
    </row>
    <row r="53" spans="1:29" ht="15.95" customHeight="1" x14ac:dyDescent="0.15">
      <c r="A53" s="82"/>
      <c r="B53" s="104" t="s">
        <v>119</v>
      </c>
      <c r="C53" s="105"/>
      <c r="D53" s="105"/>
      <c r="E53" s="105"/>
      <c r="F53" s="105"/>
      <c r="G53" s="105"/>
      <c r="H53" s="105"/>
      <c r="I53" s="106"/>
      <c r="J53" s="99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21">
        <f>Z52+Z42+Z37+Z32+Z24+Z17++Z12</f>
        <v>0</v>
      </c>
      <c r="AA53" s="21">
        <f>AA52+AA42+AA37+AA32+AA24+AA17++AA12</f>
        <v>0</v>
      </c>
      <c r="AB53" s="21">
        <f>AB52+AB42+AB37+AB32+AB24+AB17++AB12</f>
        <v>0</v>
      </c>
      <c r="AC53" s="25"/>
    </row>
    <row r="54" spans="1:29" s="7" customFormat="1" ht="26.1" customHeight="1" x14ac:dyDescent="0.15">
      <c r="A54" s="42" t="s">
        <v>120</v>
      </c>
      <c r="B54" s="43" t="s">
        <v>50</v>
      </c>
      <c r="C54" s="13" t="s">
        <v>103</v>
      </c>
      <c r="D54" s="45" t="s">
        <v>11</v>
      </c>
      <c r="E54" s="45" t="s">
        <v>15</v>
      </c>
      <c r="F54" s="46" t="s">
        <v>23</v>
      </c>
      <c r="G54" s="46" t="s">
        <v>20</v>
      </c>
      <c r="H54" s="46" t="s">
        <v>21</v>
      </c>
      <c r="I54" s="47" t="s">
        <v>12</v>
      </c>
      <c r="J54" s="83" t="s">
        <v>79</v>
      </c>
      <c r="K54" s="84" t="s">
        <v>126</v>
      </c>
      <c r="L54" s="84" t="s">
        <v>127</v>
      </c>
      <c r="M54" s="84" t="s">
        <v>128</v>
      </c>
      <c r="N54" s="84" t="s">
        <v>129</v>
      </c>
      <c r="O54" s="84" t="s">
        <v>130</v>
      </c>
      <c r="P54" s="84" t="s">
        <v>131</v>
      </c>
      <c r="Q54" s="84" t="s">
        <v>132</v>
      </c>
      <c r="R54" s="84" t="s">
        <v>133</v>
      </c>
      <c r="S54" s="84" t="s">
        <v>134</v>
      </c>
      <c r="T54" s="84" t="s">
        <v>135</v>
      </c>
      <c r="U54" s="84" t="s">
        <v>136</v>
      </c>
      <c r="V54" s="84" t="s">
        <v>137</v>
      </c>
      <c r="W54" s="84" t="s">
        <v>138</v>
      </c>
      <c r="X54" s="84" t="s">
        <v>139</v>
      </c>
      <c r="Y54" s="84" t="s">
        <v>140</v>
      </c>
      <c r="Z54" s="23" t="str">
        <f>"合計
（令和7～9年度）"</f>
        <v>合計
（令和7～9年度）</v>
      </c>
      <c r="AA54" s="23" t="str">
        <f>"合計
（令和14～16年度）"</f>
        <v>合計
（令和14～16年度）</v>
      </c>
      <c r="AB54" s="23" t="s">
        <v>141</v>
      </c>
      <c r="AC54" s="48" t="s">
        <v>13</v>
      </c>
    </row>
    <row r="55" spans="1:29" ht="15.95" customHeight="1" x14ac:dyDescent="0.15">
      <c r="A55" s="4"/>
      <c r="B55" s="4"/>
      <c r="C55" s="8" t="s">
        <v>125</v>
      </c>
      <c r="D55" s="9"/>
      <c r="E55" s="36" t="s">
        <v>15</v>
      </c>
      <c r="F55" s="29"/>
      <c r="G55" s="11"/>
      <c r="H55" s="11"/>
      <c r="I55" s="20">
        <f>D55*H55</f>
        <v>0</v>
      </c>
      <c r="J55" s="76"/>
      <c r="K55" s="77"/>
      <c r="L55" s="11"/>
      <c r="M55" s="11"/>
      <c r="N55" s="11"/>
      <c r="O55" s="11"/>
      <c r="P55" s="11"/>
      <c r="Q55" s="11"/>
      <c r="R55" s="77"/>
      <c r="S55" s="11"/>
      <c r="T55" s="11"/>
      <c r="U55" s="11"/>
      <c r="V55" s="11"/>
      <c r="W55" s="11"/>
      <c r="X55" s="11"/>
      <c r="Y55" s="11"/>
      <c r="Z55" s="11">
        <f t="shared" ref="Z55:AA57" si="33">SUM(J55:Q55)</f>
        <v>0</v>
      </c>
      <c r="AA55" s="11">
        <f t="shared" si="33"/>
        <v>0</v>
      </c>
      <c r="AB55" s="11">
        <f>Z55+AA55</f>
        <v>0</v>
      </c>
      <c r="AC55" s="10"/>
    </row>
    <row r="56" spans="1:29" ht="15.95" customHeight="1" x14ac:dyDescent="0.15">
      <c r="A56" s="4"/>
      <c r="B56" s="4"/>
      <c r="C56" s="8"/>
      <c r="D56" s="9"/>
      <c r="E56" s="36" t="s">
        <v>15</v>
      </c>
      <c r="F56" s="29"/>
      <c r="G56" s="11"/>
      <c r="H56" s="11"/>
      <c r="I56" s="20">
        <f>D56*H56</f>
        <v>0</v>
      </c>
      <c r="J56" s="76"/>
      <c r="K56" s="77"/>
      <c r="L56" s="11"/>
      <c r="M56" s="11"/>
      <c r="N56" s="11"/>
      <c r="O56" s="11"/>
      <c r="P56" s="11"/>
      <c r="Q56" s="11"/>
      <c r="R56" s="77"/>
      <c r="S56" s="11"/>
      <c r="T56" s="11"/>
      <c r="U56" s="11"/>
      <c r="V56" s="11"/>
      <c r="W56" s="11"/>
      <c r="X56" s="11"/>
      <c r="Y56" s="11"/>
      <c r="Z56" s="11">
        <f t="shared" si="33"/>
        <v>0</v>
      </c>
      <c r="AA56" s="11">
        <f t="shared" si="33"/>
        <v>0</v>
      </c>
      <c r="AB56" s="11">
        <f>Z56+AA56</f>
        <v>0</v>
      </c>
      <c r="AC56" s="10"/>
    </row>
    <row r="57" spans="1:29" ht="15.95" customHeight="1" x14ac:dyDescent="0.15">
      <c r="A57" s="4"/>
      <c r="B57" s="4"/>
      <c r="C57" s="8"/>
      <c r="D57" s="9"/>
      <c r="E57" s="36" t="s">
        <v>15</v>
      </c>
      <c r="F57" s="29"/>
      <c r="G57" s="11"/>
      <c r="H57" s="11"/>
      <c r="I57" s="20">
        <f>D57*H57</f>
        <v>0</v>
      </c>
      <c r="J57" s="76"/>
      <c r="K57" s="77"/>
      <c r="L57" s="11"/>
      <c r="M57" s="11"/>
      <c r="N57" s="11"/>
      <c r="O57" s="11"/>
      <c r="P57" s="11"/>
      <c r="Q57" s="11"/>
      <c r="R57" s="77"/>
      <c r="S57" s="11"/>
      <c r="T57" s="11"/>
      <c r="U57" s="11"/>
      <c r="V57" s="11"/>
      <c r="W57" s="11"/>
      <c r="X57" s="11"/>
      <c r="Y57" s="11"/>
      <c r="Z57" s="11">
        <f t="shared" si="33"/>
        <v>0</v>
      </c>
      <c r="AA57" s="11">
        <f t="shared" si="33"/>
        <v>0</v>
      </c>
      <c r="AB57" s="11">
        <f>Z57+AA57</f>
        <v>0</v>
      </c>
      <c r="AC57" s="10"/>
    </row>
    <row r="58" spans="1:29" ht="15.95" customHeight="1" x14ac:dyDescent="0.15">
      <c r="A58" s="4"/>
      <c r="B58" s="5"/>
      <c r="C58" s="101" t="s">
        <v>2</v>
      </c>
      <c r="D58" s="102"/>
      <c r="E58" s="102"/>
      <c r="F58" s="102"/>
      <c r="G58" s="102"/>
      <c r="H58" s="102"/>
      <c r="I58" s="21">
        <f>SUM(I55:I57)</f>
        <v>0</v>
      </c>
      <c r="J58" s="35">
        <f>SUM(J55:J57)</f>
        <v>0</v>
      </c>
      <c r="K58" s="12">
        <f t="shared" ref="K58:R58" si="34">SUM(K55:K57)</f>
        <v>0</v>
      </c>
      <c r="L58" s="12">
        <f t="shared" si="34"/>
        <v>0</v>
      </c>
      <c r="M58" s="12">
        <f t="shared" si="34"/>
        <v>0</v>
      </c>
      <c r="N58" s="12">
        <f t="shared" si="34"/>
        <v>0</v>
      </c>
      <c r="O58" s="12">
        <f t="shared" si="34"/>
        <v>0</v>
      </c>
      <c r="P58" s="12">
        <f t="shared" si="34"/>
        <v>0</v>
      </c>
      <c r="Q58" s="12">
        <f t="shared" si="34"/>
        <v>0</v>
      </c>
      <c r="R58" s="12">
        <f t="shared" si="34"/>
        <v>0</v>
      </c>
      <c r="S58" s="12">
        <f>SUM(S55:S57)</f>
        <v>0</v>
      </c>
      <c r="T58" s="12">
        <f t="shared" ref="T58:Y58" si="35">SUM(T55:T57)</f>
        <v>0</v>
      </c>
      <c r="U58" s="12">
        <f t="shared" si="35"/>
        <v>0</v>
      </c>
      <c r="V58" s="12">
        <f t="shared" si="35"/>
        <v>0</v>
      </c>
      <c r="W58" s="12">
        <f t="shared" si="35"/>
        <v>0</v>
      </c>
      <c r="X58" s="12">
        <f t="shared" si="35"/>
        <v>0</v>
      </c>
      <c r="Y58" s="12">
        <f t="shared" si="35"/>
        <v>0</v>
      </c>
      <c r="Z58" s="12">
        <f t="shared" ref="Z58" si="36">SUM(Z55:Z57)</f>
        <v>0</v>
      </c>
      <c r="AA58" s="12">
        <f t="shared" ref="AA58" si="37">SUM(AA55:AA57)</f>
        <v>0</v>
      </c>
      <c r="AB58" s="12">
        <f>Z58+AA58</f>
        <v>0</v>
      </c>
      <c r="AC58" s="25"/>
    </row>
    <row r="59" spans="1:29" s="7" customFormat="1" ht="26.1" customHeight="1" x14ac:dyDescent="0.15">
      <c r="A59" s="16"/>
      <c r="B59" s="17" t="s">
        <v>143</v>
      </c>
      <c r="C59" s="13" t="s">
        <v>148</v>
      </c>
      <c r="D59" s="13" t="s">
        <v>149</v>
      </c>
      <c r="E59" s="13" t="s">
        <v>1</v>
      </c>
      <c r="F59" s="46" t="s">
        <v>23</v>
      </c>
      <c r="G59" s="6" t="s">
        <v>6</v>
      </c>
      <c r="H59" s="6" t="s">
        <v>7</v>
      </c>
      <c r="I59" s="19" t="s">
        <v>12</v>
      </c>
      <c r="J59" s="33" t="s">
        <v>79</v>
      </c>
      <c r="K59" s="22" t="s">
        <v>126</v>
      </c>
      <c r="L59" s="22" t="s">
        <v>127</v>
      </c>
      <c r="M59" s="22" t="s">
        <v>128</v>
      </c>
      <c r="N59" s="22" t="s">
        <v>129</v>
      </c>
      <c r="O59" s="22" t="s">
        <v>130</v>
      </c>
      <c r="P59" s="22" t="s">
        <v>131</v>
      </c>
      <c r="Q59" s="22" t="s">
        <v>132</v>
      </c>
      <c r="R59" s="22" t="s">
        <v>133</v>
      </c>
      <c r="S59" s="22" t="s">
        <v>134</v>
      </c>
      <c r="T59" s="22" t="s">
        <v>135</v>
      </c>
      <c r="U59" s="22" t="s">
        <v>136</v>
      </c>
      <c r="V59" s="22" t="s">
        <v>137</v>
      </c>
      <c r="W59" s="22" t="s">
        <v>138</v>
      </c>
      <c r="X59" s="22" t="s">
        <v>139</v>
      </c>
      <c r="Y59" s="22" t="s">
        <v>140</v>
      </c>
      <c r="Z59" s="23" t="str">
        <f>"合計
（令和7～9年度）"</f>
        <v>合計
（令和7～9年度）</v>
      </c>
      <c r="AA59" s="23" t="str">
        <f>"合計
（令和14～16年度）"</f>
        <v>合計
（令和14～16年度）</v>
      </c>
      <c r="AB59" s="23" t="s">
        <v>141</v>
      </c>
      <c r="AC59" s="26" t="s">
        <v>98</v>
      </c>
    </row>
    <row r="60" spans="1:29" ht="15.95" customHeight="1" x14ac:dyDescent="0.15">
      <c r="A60" s="4"/>
      <c r="B60" s="4"/>
      <c r="C60" s="10" t="s">
        <v>71</v>
      </c>
      <c r="D60" s="9"/>
      <c r="E60" s="37"/>
      <c r="F60" s="11"/>
      <c r="G60" s="11"/>
      <c r="H60" s="11"/>
      <c r="I60" s="20">
        <f t="shared" ref="I60:I70" si="38">D60*H60</f>
        <v>0</v>
      </c>
      <c r="J60" s="34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>
        <f t="shared" ref="Z60:Z70" si="39">SUM(J60:Q60)</f>
        <v>0</v>
      </c>
      <c r="AA60" s="11">
        <f t="shared" ref="AA60:AA70" si="40">SUM(K60:R60)</f>
        <v>0</v>
      </c>
      <c r="AB60" s="11">
        <f t="shared" ref="AB60:AB71" si="41">Z60+AA60</f>
        <v>0</v>
      </c>
      <c r="AC60" s="10"/>
    </row>
    <row r="61" spans="1:29" ht="15.95" customHeight="1" x14ac:dyDescent="0.15">
      <c r="A61" s="4"/>
      <c r="B61" s="4"/>
      <c r="C61" s="10" t="s">
        <v>72</v>
      </c>
      <c r="D61" s="9"/>
      <c r="E61" s="37"/>
      <c r="F61" s="11"/>
      <c r="G61" s="11"/>
      <c r="H61" s="11"/>
      <c r="I61" s="20">
        <f t="shared" si="38"/>
        <v>0</v>
      </c>
      <c r="J61" s="34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>
        <f t="shared" si="39"/>
        <v>0</v>
      </c>
      <c r="AA61" s="11">
        <f t="shared" si="40"/>
        <v>0</v>
      </c>
      <c r="AB61" s="11">
        <f t="shared" si="41"/>
        <v>0</v>
      </c>
      <c r="AC61" s="10"/>
    </row>
    <row r="62" spans="1:29" ht="15.95" customHeight="1" x14ac:dyDescent="0.15">
      <c r="A62" s="4"/>
      <c r="B62" s="4"/>
      <c r="C62" s="10" t="s">
        <v>73</v>
      </c>
      <c r="D62" s="9"/>
      <c r="E62" s="37"/>
      <c r="F62" s="11"/>
      <c r="G62" s="11"/>
      <c r="H62" s="11"/>
      <c r="I62" s="20">
        <f t="shared" si="38"/>
        <v>0</v>
      </c>
      <c r="J62" s="34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>
        <f t="shared" si="39"/>
        <v>0</v>
      </c>
      <c r="AA62" s="11">
        <f t="shared" si="40"/>
        <v>0</v>
      </c>
      <c r="AB62" s="11">
        <f t="shared" si="41"/>
        <v>0</v>
      </c>
      <c r="AC62" s="10"/>
    </row>
    <row r="63" spans="1:29" ht="15.95" customHeight="1" x14ac:dyDescent="0.15">
      <c r="A63" s="4"/>
      <c r="B63" s="4"/>
      <c r="C63" s="10" t="s">
        <v>74</v>
      </c>
      <c r="D63" s="9"/>
      <c r="E63" s="37"/>
      <c r="F63" s="11"/>
      <c r="G63" s="11"/>
      <c r="H63" s="11"/>
      <c r="I63" s="20">
        <f t="shared" si="38"/>
        <v>0</v>
      </c>
      <c r="J63" s="34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>
        <f t="shared" si="39"/>
        <v>0</v>
      </c>
      <c r="AA63" s="11">
        <f t="shared" si="40"/>
        <v>0</v>
      </c>
      <c r="AB63" s="11">
        <f t="shared" si="41"/>
        <v>0</v>
      </c>
      <c r="AC63" s="10"/>
    </row>
    <row r="64" spans="1:29" ht="15.95" customHeight="1" x14ac:dyDescent="0.15">
      <c r="A64" s="4"/>
      <c r="B64" s="4"/>
      <c r="C64" s="10" t="s">
        <v>70</v>
      </c>
      <c r="D64" s="9"/>
      <c r="E64" s="37"/>
      <c r="F64" s="11"/>
      <c r="G64" s="11"/>
      <c r="H64" s="11"/>
      <c r="I64" s="20">
        <f t="shared" si="38"/>
        <v>0</v>
      </c>
      <c r="J64" s="34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>
        <f t="shared" si="39"/>
        <v>0</v>
      </c>
      <c r="AA64" s="11">
        <f t="shared" si="40"/>
        <v>0</v>
      </c>
      <c r="AB64" s="11">
        <f t="shared" si="41"/>
        <v>0</v>
      </c>
      <c r="AC64" s="10"/>
    </row>
    <row r="65" spans="1:29" ht="15.95" customHeight="1" x14ac:dyDescent="0.15">
      <c r="A65" s="4"/>
      <c r="B65" s="4"/>
      <c r="C65" s="10" t="s">
        <v>69</v>
      </c>
      <c r="D65" s="9"/>
      <c r="E65" s="37"/>
      <c r="F65" s="11"/>
      <c r="G65" s="11"/>
      <c r="H65" s="11"/>
      <c r="I65" s="20">
        <f t="shared" si="38"/>
        <v>0</v>
      </c>
      <c r="J65" s="34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>
        <f t="shared" si="39"/>
        <v>0</v>
      </c>
      <c r="AA65" s="11">
        <f t="shared" si="40"/>
        <v>0</v>
      </c>
      <c r="AB65" s="11">
        <f t="shared" si="41"/>
        <v>0</v>
      </c>
      <c r="AC65" s="10"/>
    </row>
    <row r="66" spans="1:29" ht="15.95" customHeight="1" x14ac:dyDescent="0.15">
      <c r="A66" s="4"/>
      <c r="B66" s="4"/>
      <c r="C66" s="10" t="s">
        <v>75</v>
      </c>
      <c r="D66" s="9"/>
      <c r="E66" s="37"/>
      <c r="F66" s="11"/>
      <c r="G66" s="11"/>
      <c r="H66" s="11"/>
      <c r="I66" s="20">
        <f t="shared" si="38"/>
        <v>0</v>
      </c>
      <c r="J66" s="34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>
        <f t="shared" si="39"/>
        <v>0</v>
      </c>
      <c r="AA66" s="11">
        <f t="shared" si="40"/>
        <v>0</v>
      </c>
      <c r="AB66" s="11">
        <f t="shared" si="41"/>
        <v>0</v>
      </c>
      <c r="AC66" s="10"/>
    </row>
    <row r="67" spans="1:29" ht="15.95" customHeight="1" x14ac:dyDescent="0.15">
      <c r="A67" s="4"/>
      <c r="B67" s="4"/>
      <c r="C67" s="10"/>
      <c r="D67" s="9"/>
      <c r="E67" s="37"/>
      <c r="F67" s="11"/>
      <c r="G67" s="11"/>
      <c r="H67" s="11"/>
      <c r="I67" s="20">
        <f t="shared" si="38"/>
        <v>0</v>
      </c>
      <c r="J67" s="34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>
        <f t="shared" si="39"/>
        <v>0</v>
      </c>
      <c r="AA67" s="11">
        <f t="shared" si="40"/>
        <v>0</v>
      </c>
      <c r="AB67" s="11">
        <f t="shared" si="41"/>
        <v>0</v>
      </c>
      <c r="AC67" s="10"/>
    </row>
    <row r="68" spans="1:29" ht="15.95" customHeight="1" x14ac:dyDescent="0.15">
      <c r="A68" s="4"/>
      <c r="B68" s="4"/>
      <c r="C68" s="10"/>
      <c r="D68" s="9"/>
      <c r="E68" s="37"/>
      <c r="F68" s="11"/>
      <c r="G68" s="11"/>
      <c r="H68" s="11"/>
      <c r="I68" s="20">
        <f t="shared" si="38"/>
        <v>0</v>
      </c>
      <c r="J68" s="34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>
        <f t="shared" si="39"/>
        <v>0</v>
      </c>
      <c r="AA68" s="11">
        <f t="shared" si="40"/>
        <v>0</v>
      </c>
      <c r="AB68" s="11">
        <f t="shared" si="41"/>
        <v>0</v>
      </c>
      <c r="AC68" s="10"/>
    </row>
    <row r="69" spans="1:29" ht="15.95" customHeight="1" x14ac:dyDescent="0.15">
      <c r="A69" s="4"/>
      <c r="B69" s="4"/>
      <c r="C69" s="10"/>
      <c r="D69" s="9"/>
      <c r="E69" s="37"/>
      <c r="F69" s="11"/>
      <c r="G69" s="11"/>
      <c r="H69" s="11"/>
      <c r="I69" s="20">
        <f t="shared" si="38"/>
        <v>0</v>
      </c>
      <c r="J69" s="34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>
        <f t="shared" si="39"/>
        <v>0</v>
      </c>
      <c r="AA69" s="11">
        <f t="shared" si="40"/>
        <v>0</v>
      </c>
      <c r="AB69" s="11">
        <f t="shared" si="41"/>
        <v>0</v>
      </c>
      <c r="AC69" s="10"/>
    </row>
    <row r="70" spans="1:29" ht="15.95" customHeight="1" x14ac:dyDescent="0.15">
      <c r="A70" s="4"/>
      <c r="B70" s="4"/>
      <c r="C70" s="10"/>
      <c r="D70" s="9"/>
      <c r="E70" s="37"/>
      <c r="F70" s="11"/>
      <c r="G70" s="11"/>
      <c r="H70" s="11"/>
      <c r="I70" s="20">
        <f t="shared" si="38"/>
        <v>0</v>
      </c>
      <c r="J70" s="34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>
        <f t="shared" si="39"/>
        <v>0</v>
      </c>
      <c r="AA70" s="11">
        <f t="shared" si="40"/>
        <v>0</v>
      </c>
      <c r="AB70" s="11">
        <f t="shared" si="41"/>
        <v>0</v>
      </c>
      <c r="AC70" s="10"/>
    </row>
    <row r="71" spans="1:29" ht="15.95" customHeight="1" x14ac:dyDescent="0.15">
      <c r="A71" s="4"/>
      <c r="B71" s="5"/>
      <c r="C71" s="101" t="s">
        <v>2</v>
      </c>
      <c r="D71" s="102"/>
      <c r="E71" s="102"/>
      <c r="F71" s="102"/>
      <c r="G71" s="102"/>
      <c r="H71" s="102"/>
      <c r="I71" s="21">
        <f t="shared" ref="I71:Z71" si="42">SUM(I60:I70)</f>
        <v>0</v>
      </c>
      <c r="J71" s="35">
        <f>SUM(J60:J70)</f>
        <v>0</v>
      </c>
      <c r="K71" s="12">
        <f t="shared" ref="K71:Y71" si="43">SUM(K60:K70)</f>
        <v>0</v>
      </c>
      <c r="L71" s="12">
        <f t="shared" si="43"/>
        <v>0</v>
      </c>
      <c r="M71" s="12">
        <f t="shared" si="43"/>
        <v>0</v>
      </c>
      <c r="N71" s="12">
        <f t="shared" si="43"/>
        <v>0</v>
      </c>
      <c r="O71" s="12">
        <f t="shared" si="43"/>
        <v>0</v>
      </c>
      <c r="P71" s="12">
        <f t="shared" si="43"/>
        <v>0</v>
      </c>
      <c r="Q71" s="12">
        <f t="shared" si="43"/>
        <v>0</v>
      </c>
      <c r="R71" s="12">
        <f t="shared" si="43"/>
        <v>0</v>
      </c>
      <c r="S71" s="12">
        <f t="shared" si="43"/>
        <v>0</v>
      </c>
      <c r="T71" s="12">
        <f t="shared" si="43"/>
        <v>0</v>
      </c>
      <c r="U71" s="12">
        <f t="shared" si="43"/>
        <v>0</v>
      </c>
      <c r="V71" s="12">
        <f t="shared" si="43"/>
        <v>0</v>
      </c>
      <c r="W71" s="12">
        <f t="shared" si="43"/>
        <v>0</v>
      </c>
      <c r="X71" s="12">
        <f t="shared" si="43"/>
        <v>0</v>
      </c>
      <c r="Y71" s="12">
        <f t="shared" si="43"/>
        <v>0</v>
      </c>
      <c r="Z71" s="12">
        <f t="shared" si="42"/>
        <v>0</v>
      </c>
      <c r="AA71" s="12">
        <f t="shared" ref="AA71" si="44">SUM(AA60:AA70)</f>
        <v>0</v>
      </c>
      <c r="AB71" s="12">
        <f t="shared" si="41"/>
        <v>0</v>
      </c>
      <c r="AC71" s="25"/>
    </row>
    <row r="72" spans="1:29" s="7" customFormat="1" ht="26.1" customHeight="1" x14ac:dyDescent="0.15">
      <c r="A72" s="4"/>
      <c r="B72" s="17" t="s">
        <v>28</v>
      </c>
      <c r="C72" s="13" t="s">
        <v>101</v>
      </c>
      <c r="D72" s="13" t="s">
        <v>150</v>
      </c>
      <c r="E72" s="18" t="s">
        <v>15</v>
      </c>
      <c r="F72" s="6" t="s">
        <v>23</v>
      </c>
      <c r="G72" s="6" t="s">
        <v>20</v>
      </c>
      <c r="H72" s="6" t="s">
        <v>21</v>
      </c>
      <c r="I72" s="19" t="s">
        <v>12</v>
      </c>
      <c r="J72" s="33" t="s">
        <v>79</v>
      </c>
      <c r="K72" s="22" t="s">
        <v>126</v>
      </c>
      <c r="L72" s="22" t="s">
        <v>127</v>
      </c>
      <c r="M72" s="22" t="s">
        <v>128</v>
      </c>
      <c r="N72" s="22" t="s">
        <v>129</v>
      </c>
      <c r="O72" s="22" t="s">
        <v>130</v>
      </c>
      <c r="P72" s="22" t="s">
        <v>131</v>
      </c>
      <c r="Q72" s="22" t="s">
        <v>132</v>
      </c>
      <c r="R72" s="22" t="s">
        <v>133</v>
      </c>
      <c r="S72" s="22" t="s">
        <v>134</v>
      </c>
      <c r="T72" s="22" t="s">
        <v>135</v>
      </c>
      <c r="U72" s="22" t="s">
        <v>136</v>
      </c>
      <c r="V72" s="22" t="s">
        <v>137</v>
      </c>
      <c r="W72" s="22" t="s">
        <v>138</v>
      </c>
      <c r="X72" s="22" t="s">
        <v>139</v>
      </c>
      <c r="Y72" s="22" t="s">
        <v>140</v>
      </c>
      <c r="Z72" s="23" t="str">
        <f>"合計
（令和7～9年度）"</f>
        <v>合計
（令和7～9年度）</v>
      </c>
      <c r="AA72" s="23" t="str">
        <f>"合計
（令和14～16年度）"</f>
        <v>合計
（令和14～16年度）</v>
      </c>
      <c r="AB72" s="23"/>
      <c r="AC72" s="24" t="s">
        <v>13</v>
      </c>
    </row>
    <row r="73" spans="1:29" ht="15.95" customHeight="1" x14ac:dyDescent="0.15">
      <c r="A73" s="4"/>
      <c r="B73" s="4"/>
      <c r="C73" s="8" t="s">
        <v>76</v>
      </c>
      <c r="D73" s="9"/>
      <c r="E73" s="36" t="s">
        <v>15</v>
      </c>
      <c r="F73" s="29"/>
      <c r="G73" s="11"/>
      <c r="H73" s="11"/>
      <c r="I73" s="20">
        <f t="shared" ref="I73:I80" si="45">D73*H73</f>
        <v>0</v>
      </c>
      <c r="J73" s="34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>
        <f t="shared" ref="Z73:AA80" si="46">SUM(J73:Q73)</f>
        <v>0</v>
      </c>
      <c r="AA73" s="11">
        <f t="shared" si="46"/>
        <v>0</v>
      </c>
      <c r="AB73" s="11">
        <f t="shared" ref="AB73:AB81" si="47">Z73+AA73</f>
        <v>0</v>
      </c>
      <c r="AC73" s="10"/>
    </row>
    <row r="74" spans="1:29" ht="15.95" customHeight="1" x14ac:dyDescent="0.15">
      <c r="A74" s="4"/>
      <c r="B74" s="4"/>
      <c r="C74" s="8"/>
      <c r="D74" s="9"/>
      <c r="E74" s="36" t="s">
        <v>15</v>
      </c>
      <c r="F74" s="29"/>
      <c r="G74" s="11"/>
      <c r="H74" s="11"/>
      <c r="I74" s="20">
        <f t="shared" si="45"/>
        <v>0</v>
      </c>
      <c r="J74" s="34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>
        <f t="shared" si="46"/>
        <v>0</v>
      </c>
      <c r="AA74" s="11">
        <f t="shared" si="46"/>
        <v>0</v>
      </c>
      <c r="AB74" s="11">
        <f t="shared" si="47"/>
        <v>0</v>
      </c>
      <c r="AC74" s="10"/>
    </row>
    <row r="75" spans="1:29" ht="15.95" customHeight="1" x14ac:dyDescent="0.15">
      <c r="A75" s="4"/>
      <c r="B75" s="4"/>
      <c r="C75" s="8"/>
      <c r="D75" s="9"/>
      <c r="E75" s="36" t="s">
        <v>15</v>
      </c>
      <c r="F75" s="29"/>
      <c r="G75" s="11"/>
      <c r="H75" s="11"/>
      <c r="I75" s="20">
        <f t="shared" si="45"/>
        <v>0</v>
      </c>
      <c r="J75" s="34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>
        <f t="shared" si="46"/>
        <v>0</v>
      </c>
      <c r="AA75" s="11">
        <f t="shared" si="46"/>
        <v>0</v>
      </c>
      <c r="AB75" s="11">
        <f t="shared" si="47"/>
        <v>0</v>
      </c>
      <c r="AC75" s="10"/>
    </row>
    <row r="76" spans="1:29" ht="15.95" customHeight="1" x14ac:dyDescent="0.15">
      <c r="A76" s="4"/>
      <c r="B76" s="4"/>
      <c r="C76" s="8"/>
      <c r="D76" s="9"/>
      <c r="E76" s="36" t="s">
        <v>15</v>
      </c>
      <c r="F76" s="29"/>
      <c r="G76" s="11"/>
      <c r="H76" s="11"/>
      <c r="I76" s="20">
        <f t="shared" si="45"/>
        <v>0</v>
      </c>
      <c r="J76" s="34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>
        <f t="shared" si="46"/>
        <v>0</v>
      </c>
      <c r="AA76" s="11">
        <f t="shared" si="46"/>
        <v>0</v>
      </c>
      <c r="AB76" s="11">
        <f t="shared" si="47"/>
        <v>0</v>
      </c>
      <c r="AC76" s="10"/>
    </row>
    <row r="77" spans="1:29" ht="15.95" customHeight="1" x14ac:dyDescent="0.15">
      <c r="A77" s="4"/>
      <c r="B77" s="4"/>
      <c r="C77" s="8"/>
      <c r="D77" s="9"/>
      <c r="E77" s="36" t="s">
        <v>15</v>
      </c>
      <c r="F77" s="29"/>
      <c r="G77" s="11"/>
      <c r="H77" s="11"/>
      <c r="I77" s="20">
        <f t="shared" si="45"/>
        <v>0</v>
      </c>
      <c r="J77" s="34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>
        <f t="shared" si="46"/>
        <v>0</v>
      </c>
      <c r="AA77" s="11">
        <f t="shared" si="46"/>
        <v>0</v>
      </c>
      <c r="AB77" s="11">
        <f t="shared" si="47"/>
        <v>0</v>
      </c>
      <c r="AC77" s="10"/>
    </row>
    <row r="78" spans="1:29" ht="15.95" customHeight="1" x14ac:dyDescent="0.15">
      <c r="A78" s="4"/>
      <c r="B78" s="4"/>
      <c r="C78" s="8"/>
      <c r="D78" s="9"/>
      <c r="E78" s="36" t="s">
        <v>15</v>
      </c>
      <c r="F78" s="29"/>
      <c r="G78" s="11"/>
      <c r="H78" s="11"/>
      <c r="I78" s="20">
        <f t="shared" si="45"/>
        <v>0</v>
      </c>
      <c r="J78" s="34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>
        <f t="shared" si="46"/>
        <v>0</v>
      </c>
      <c r="AA78" s="11">
        <f t="shared" si="46"/>
        <v>0</v>
      </c>
      <c r="AB78" s="11">
        <f t="shared" si="47"/>
        <v>0</v>
      </c>
      <c r="AC78" s="10"/>
    </row>
    <row r="79" spans="1:29" ht="15.95" customHeight="1" x14ac:dyDescent="0.15">
      <c r="A79" s="4"/>
      <c r="B79" s="4"/>
      <c r="C79" s="8"/>
      <c r="D79" s="9"/>
      <c r="E79" s="36" t="s">
        <v>15</v>
      </c>
      <c r="F79" s="29"/>
      <c r="G79" s="11"/>
      <c r="H79" s="11"/>
      <c r="I79" s="20">
        <f t="shared" si="45"/>
        <v>0</v>
      </c>
      <c r="J79" s="34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>
        <f t="shared" si="46"/>
        <v>0</v>
      </c>
      <c r="AA79" s="11">
        <f t="shared" si="46"/>
        <v>0</v>
      </c>
      <c r="AB79" s="11">
        <f t="shared" si="47"/>
        <v>0</v>
      </c>
      <c r="AC79" s="10"/>
    </row>
    <row r="80" spans="1:29" ht="15.95" customHeight="1" x14ac:dyDescent="0.15">
      <c r="A80" s="4"/>
      <c r="B80" s="4"/>
      <c r="C80" s="8"/>
      <c r="D80" s="9"/>
      <c r="E80" s="36" t="s">
        <v>15</v>
      </c>
      <c r="F80" s="29"/>
      <c r="G80" s="11"/>
      <c r="H80" s="11"/>
      <c r="I80" s="20">
        <f t="shared" si="45"/>
        <v>0</v>
      </c>
      <c r="J80" s="34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>
        <f t="shared" si="46"/>
        <v>0</v>
      </c>
      <c r="AA80" s="11">
        <f t="shared" si="46"/>
        <v>0</v>
      </c>
      <c r="AB80" s="11">
        <f t="shared" si="47"/>
        <v>0</v>
      </c>
      <c r="AC80" s="10"/>
    </row>
    <row r="81" spans="1:29" ht="15.95" customHeight="1" x14ac:dyDescent="0.15">
      <c r="A81" s="5"/>
      <c r="B81" s="5"/>
      <c r="C81" s="101" t="s">
        <v>2</v>
      </c>
      <c r="D81" s="102"/>
      <c r="E81" s="102"/>
      <c r="F81" s="102"/>
      <c r="G81" s="102"/>
      <c r="H81" s="102"/>
      <c r="I81" s="103"/>
      <c r="J81" s="35">
        <f t="shared" ref="J81:T81" si="48">SUM(J73:J80)</f>
        <v>0</v>
      </c>
      <c r="K81" s="12">
        <f t="shared" si="48"/>
        <v>0</v>
      </c>
      <c r="L81" s="12">
        <f t="shared" si="48"/>
        <v>0</v>
      </c>
      <c r="M81" s="12">
        <f t="shared" si="48"/>
        <v>0</v>
      </c>
      <c r="N81" s="12">
        <f t="shared" si="48"/>
        <v>0</v>
      </c>
      <c r="O81" s="12">
        <f t="shared" si="48"/>
        <v>0</v>
      </c>
      <c r="P81" s="12">
        <f t="shared" si="48"/>
        <v>0</v>
      </c>
      <c r="Q81" s="12">
        <f t="shared" si="48"/>
        <v>0</v>
      </c>
      <c r="R81" s="12">
        <f t="shared" si="48"/>
        <v>0</v>
      </c>
      <c r="S81" s="12">
        <f t="shared" si="48"/>
        <v>0</v>
      </c>
      <c r="T81" s="12">
        <f t="shared" si="48"/>
        <v>0</v>
      </c>
      <c r="U81" s="12">
        <f>SUM(U73:U80)</f>
        <v>0</v>
      </c>
      <c r="V81" s="12">
        <f t="shared" ref="V81:AA81" si="49">SUM(V73:V80)</f>
        <v>0</v>
      </c>
      <c r="W81" s="12">
        <f t="shared" si="49"/>
        <v>0</v>
      </c>
      <c r="X81" s="12">
        <f t="shared" si="49"/>
        <v>0</v>
      </c>
      <c r="Y81" s="12">
        <f t="shared" si="49"/>
        <v>0</v>
      </c>
      <c r="Z81" s="12">
        <f t="shared" si="49"/>
        <v>0</v>
      </c>
      <c r="AA81" s="12">
        <f t="shared" si="49"/>
        <v>0</v>
      </c>
      <c r="AB81" s="12">
        <f t="shared" si="47"/>
        <v>0</v>
      </c>
      <c r="AC81" s="25"/>
    </row>
    <row r="82" spans="1:29" ht="15.95" customHeight="1" thickBot="1" x14ac:dyDescent="0.2">
      <c r="A82" s="82"/>
      <c r="B82" s="107" t="s">
        <v>144</v>
      </c>
      <c r="C82" s="108"/>
      <c r="D82" s="108"/>
      <c r="E82" s="108"/>
      <c r="F82" s="108"/>
      <c r="G82" s="108"/>
      <c r="H82" s="108"/>
      <c r="I82" s="109"/>
      <c r="J82" s="35">
        <f>J81+J71+J58</f>
        <v>0</v>
      </c>
      <c r="K82" s="12">
        <f t="shared" ref="K82:Y82" si="50">K81+K71+K58</f>
        <v>0</v>
      </c>
      <c r="L82" s="12">
        <f t="shared" si="50"/>
        <v>0</v>
      </c>
      <c r="M82" s="12">
        <f t="shared" si="50"/>
        <v>0</v>
      </c>
      <c r="N82" s="12">
        <f t="shared" si="50"/>
        <v>0</v>
      </c>
      <c r="O82" s="12">
        <f t="shared" si="50"/>
        <v>0</v>
      </c>
      <c r="P82" s="12">
        <f t="shared" si="50"/>
        <v>0</v>
      </c>
      <c r="Q82" s="12">
        <f t="shared" si="50"/>
        <v>0</v>
      </c>
      <c r="R82" s="12">
        <f t="shared" si="50"/>
        <v>0</v>
      </c>
      <c r="S82" s="12">
        <f t="shared" si="50"/>
        <v>0</v>
      </c>
      <c r="T82" s="12">
        <f t="shared" si="50"/>
        <v>0</v>
      </c>
      <c r="U82" s="12">
        <f t="shared" si="50"/>
        <v>0</v>
      </c>
      <c r="V82" s="12">
        <f t="shared" si="50"/>
        <v>0</v>
      </c>
      <c r="W82" s="12">
        <f t="shared" si="50"/>
        <v>0</v>
      </c>
      <c r="X82" s="12">
        <f t="shared" si="50"/>
        <v>0</v>
      </c>
      <c r="Y82" s="12">
        <f t="shared" si="50"/>
        <v>0</v>
      </c>
      <c r="Z82" s="12">
        <f>Z81+Z71+Z58</f>
        <v>0</v>
      </c>
      <c r="AA82" s="35">
        <f t="shared" ref="AA82" si="51">AA81+AA71+AA58</f>
        <v>0</v>
      </c>
      <c r="AB82" s="35">
        <f t="shared" ref="AB82" si="52">AB81+AB71+AB58</f>
        <v>0</v>
      </c>
      <c r="AC82" s="25"/>
    </row>
    <row r="83" spans="1:29" ht="12.75" thickBot="1" x14ac:dyDescent="0.2">
      <c r="A83" s="7"/>
      <c r="B83" s="7"/>
      <c r="C83" s="7"/>
      <c r="D83" s="7"/>
      <c r="E83" s="31"/>
      <c r="F83" s="31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30" customHeight="1" thickBot="1" x14ac:dyDescent="0.2">
      <c r="A84" s="7"/>
      <c r="B84" s="7"/>
      <c r="C84" s="7"/>
      <c r="D84" s="7"/>
      <c r="E84" s="31"/>
      <c r="F84" s="31"/>
      <c r="G84" s="7"/>
      <c r="H84" s="7"/>
      <c r="I84" s="7"/>
      <c r="J84" s="85" t="s">
        <v>79</v>
      </c>
      <c r="K84" s="86" t="s">
        <v>126</v>
      </c>
      <c r="L84" s="86" t="s">
        <v>127</v>
      </c>
      <c r="M84" s="86" t="s">
        <v>128</v>
      </c>
      <c r="N84" s="86" t="s">
        <v>129</v>
      </c>
      <c r="O84" s="86" t="s">
        <v>130</v>
      </c>
      <c r="P84" s="86" t="s">
        <v>131</v>
      </c>
      <c r="Q84" s="86" t="s">
        <v>132</v>
      </c>
      <c r="R84" s="86" t="s">
        <v>133</v>
      </c>
      <c r="S84" s="86" t="s">
        <v>134</v>
      </c>
      <c r="T84" s="86" t="s">
        <v>135</v>
      </c>
      <c r="U84" s="86" t="s">
        <v>136</v>
      </c>
      <c r="V84" s="86" t="s">
        <v>137</v>
      </c>
      <c r="W84" s="86" t="s">
        <v>138</v>
      </c>
      <c r="X84" s="86" t="s">
        <v>139</v>
      </c>
      <c r="Y84" s="86" t="s">
        <v>140</v>
      </c>
      <c r="Z84" s="87" t="str">
        <f>"合計
（令和7～9年度）"</f>
        <v>合計
（令和7～9年度）</v>
      </c>
      <c r="AA84" s="94" t="str">
        <f>"合計
（令和14～16年度）"</f>
        <v>合計
（令和14～16年度）</v>
      </c>
      <c r="AB84" s="95" t="str">
        <f>"総額"</f>
        <v>総額</v>
      </c>
      <c r="AC84" s="7"/>
    </row>
    <row r="85" spans="1:29" ht="30" customHeight="1" x14ac:dyDescent="0.15">
      <c r="A85" s="7"/>
      <c r="B85" s="7"/>
      <c r="C85" s="7"/>
      <c r="D85" s="7"/>
      <c r="E85" s="31"/>
      <c r="F85" s="31"/>
      <c r="G85" s="7"/>
      <c r="H85" s="113" t="s">
        <v>3</v>
      </c>
      <c r="I85" s="114"/>
      <c r="J85" s="88">
        <f t="shared" ref="J85:AA85" si="53">SUMIF($C6:$C81,"合計",J6:J81)</f>
        <v>0</v>
      </c>
      <c r="K85" s="57">
        <f t="shared" si="53"/>
        <v>0</v>
      </c>
      <c r="L85" s="57">
        <f t="shared" si="53"/>
        <v>0</v>
      </c>
      <c r="M85" s="57">
        <f t="shared" si="53"/>
        <v>0</v>
      </c>
      <c r="N85" s="57">
        <f t="shared" si="53"/>
        <v>0</v>
      </c>
      <c r="O85" s="57">
        <f t="shared" si="53"/>
        <v>0</v>
      </c>
      <c r="P85" s="57">
        <f t="shared" si="53"/>
        <v>0</v>
      </c>
      <c r="Q85" s="57">
        <f t="shared" si="53"/>
        <v>0</v>
      </c>
      <c r="R85" s="57">
        <f t="shared" si="53"/>
        <v>0</v>
      </c>
      <c r="S85" s="57">
        <f t="shared" si="53"/>
        <v>0</v>
      </c>
      <c r="T85" s="57">
        <f t="shared" si="53"/>
        <v>0</v>
      </c>
      <c r="U85" s="57">
        <f t="shared" si="53"/>
        <v>0</v>
      </c>
      <c r="V85" s="57">
        <f t="shared" si="53"/>
        <v>0</v>
      </c>
      <c r="W85" s="57">
        <f t="shared" si="53"/>
        <v>0</v>
      </c>
      <c r="X85" s="57">
        <f t="shared" si="53"/>
        <v>0</v>
      </c>
      <c r="Y85" s="57">
        <f t="shared" si="53"/>
        <v>0</v>
      </c>
      <c r="Z85" s="58">
        <f t="shared" si="53"/>
        <v>0</v>
      </c>
      <c r="AA85" s="91">
        <f t="shared" si="53"/>
        <v>0</v>
      </c>
      <c r="AB85" s="96">
        <f>SUM(J85:Y85)+Z85+AA85</f>
        <v>0</v>
      </c>
      <c r="AC85" s="14"/>
    </row>
    <row r="86" spans="1:29" ht="30" customHeight="1" x14ac:dyDescent="0.15">
      <c r="A86" s="7"/>
      <c r="B86" s="7"/>
      <c r="C86" s="7"/>
      <c r="D86" s="7"/>
      <c r="E86" s="31"/>
      <c r="F86" s="31"/>
      <c r="G86" s="7"/>
      <c r="H86" s="115" t="s">
        <v>4</v>
      </c>
      <c r="I86" s="116"/>
      <c r="J86" s="89">
        <f t="shared" ref="J86:Q86" si="54">ROUNDDOWN(J85*0.1,0)</f>
        <v>0</v>
      </c>
      <c r="K86" s="59">
        <f t="shared" si="54"/>
        <v>0</v>
      </c>
      <c r="L86" s="59">
        <f t="shared" si="54"/>
        <v>0</v>
      </c>
      <c r="M86" s="59">
        <f t="shared" si="54"/>
        <v>0</v>
      </c>
      <c r="N86" s="59">
        <f t="shared" si="54"/>
        <v>0</v>
      </c>
      <c r="O86" s="59">
        <f t="shared" si="54"/>
        <v>0</v>
      </c>
      <c r="P86" s="59">
        <f t="shared" si="54"/>
        <v>0</v>
      </c>
      <c r="Q86" s="59">
        <f t="shared" si="54"/>
        <v>0</v>
      </c>
      <c r="R86" s="59">
        <f t="shared" ref="R86:Y86" si="55">ROUNDDOWN(R85*0.1,0)</f>
        <v>0</v>
      </c>
      <c r="S86" s="59">
        <f t="shared" si="55"/>
        <v>0</v>
      </c>
      <c r="T86" s="59">
        <f t="shared" si="55"/>
        <v>0</v>
      </c>
      <c r="U86" s="59">
        <f t="shared" si="55"/>
        <v>0</v>
      </c>
      <c r="V86" s="59">
        <f t="shared" ref="V86:X86" si="56">ROUNDDOWN(V85*0.1,0)</f>
        <v>0</v>
      </c>
      <c r="W86" s="59">
        <f t="shared" si="56"/>
        <v>0</v>
      </c>
      <c r="X86" s="59">
        <f t="shared" si="56"/>
        <v>0</v>
      </c>
      <c r="Y86" s="59">
        <f t="shared" si="55"/>
        <v>0</v>
      </c>
      <c r="Z86" s="60">
        <f>SUM(J86:Q86)</f>
        <v>0</v>
      </c>
      <c r="AA86" s="92">
        <f>SUM(K86:R86)</f>
        <v>0</v>
      </c>
      <c r="AB86" s="96">
        <f>SUM(J86:Y86)+Z86+AA86</f>
        <v>0</v>
      </c>
      <c r="AC86" s="14"/>
    </row>
    <row r="87" spans="1:29" ht="30" customHeight="1" thickBot="1" x14ac:dyDescent="0.2">
      <c r="A87" s="7"/>
      <c r="B87" s="7"/>
      <c r="C87" s="7"/>
      <c r="D87" s="7"/>
      <c r="E87" s="31"/>
      <c r="F87" s="31"/>
      <c r="G87" s="7"/>
      <c r="H87" s="117" t="s">
        <v>5</v>
      </c>
      <c r="I87" s="118"/>
      <c r="J87" s="90">
        <f>SUM(J85:J86)</f>
        <v>0</v>
      </c>
      <c r="K87" s="61">
        <f t="shared" ref="K87:Q87" si="57">SUM(K85:K86)</f>
        <v>0</v>
      </c>
      <c r="L87" s="61">
        <f t="shared" si="57"/>
        <v>0</v>
      </c>
      <c r="M87" s="61">
        <f t="shared" si="57"/>
        <v>0</v>
      </c>
      <c r="N87" s="61">
        <f t="shared" si="57"/>
        <v>0</v>
      </c>
      <c r="O87" s="61">
        <f t="shared" si="57"/>
        <v>0</v>
      </c>
      <c r="P87" s="61">
        <f t="shared" si="57"/>
        <v>0</v>
      </c>
      <c r="Q87" s="61">
        <f t="shared" si="57"/>
        <v>0</v>
      </c>
      <c r="R87" s="61">
        <f t="shared" ref="R87:Y87" si="58">SUM(R85:R86)</f>
        <v>0</v>
      </c>
      <c r="S87" s="61">
        <f t="shared" si="58"/>
        <v>0</v>
      </c>
      <c r="T87" s="61">
        <f t="shared" si="58"/>
        <v>0</v>
      </c>
      <c r="U87" s="61">
        <f t="shared" si="58"/>
        <v>0</v>
      </c>
      <c r="V87" s="61">
        <f t="shared" ref="V87:X87" si="59">SUM(V85:V86)</f>
        <v>0</v>
      </c>
      <c r="W87" s="61">
        <f t="shared" si="59"/>
        <v>0</v>
      </c>
      <c r="X87" s="61">
        <f t="shared" si="59"/>
        <v>0</v>
      </c>
      <c r="Y87" s="61">
        <f t="shared" si="58"/>
        <v>0</v>
      </c>
      <c r="Z87" s="62">
        <f t="shared" ref="Z87:AA87" si="60">SUM(Z85:Z86)</f>
        <v>0</v>
      </c>
      <c r="AA87" s="93">
        <f t="shared" si="60"/>
        <v>0</v>
      </c>
      <c r="AB87" s="97">
        <f>SUM(J87:Y87)+Z87+AA87</f>
        <v>0</v>
      </c>
      <c r="AC87" s="14"/>
    </row>
    <row r="88" spans="1:29" x14ac:dyDescent="0.15">
      <c r="B88" s="1" t="s">
        <v>146</v>
      </c>
    </row>
    <row r="89" spans="1:29" x14ac:dyDescent="0.15">
      <c r="B89" s="1" t="s">
        <v>147</v>
      </c>
    </row>
  </sheetData>
  <mergeCells count="18">
    <mergeCell ref="H85:I85"/>
    <mergeCell ref="H86:I86"/>
    <mergeCell ref="H87:I87"/>
    <mergeCell ref="C58:H58"/>
    <mergeCell ref="C71:H71"/>
    <mergeCell ref="X3:Z3"/>
    <mergeCell ref="J53:Y53"/>
    <mergeCell ref="C81:I81"/>
    <mergeCell ref="B53:I53"/>
    <mergeCell ref="B82:I82"/>
    <mergeCell ref="C52:H52"/>
    <mergeCell ref="E4:F4"/>
    <mergeCell ref="C32:H32"/>
    <mergeCell ref="C12:H12"/>
    <mergeCell ref="C24:H24"/>
    <mergeCell ref="C17:H17"/>
    <mergeCell ref="C37:H37"/>
    <mergeCell ref="C42:H42"/>
  </mergeCells>
  <phoneticPr fontId="2"/>
  <pageMargins left="0.59055118110236227" right="0.59055118110236227" top="0.59055118110236227" bottom="0.59055118110236227" header="0.59055118110236227" footer="0.35433070866141736"/>
  <pageSetup paperSize="8" scale="42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1"/>
  <sheetViews>
    <sheetView view="pageBreakPreview" zoomScale="70" zoomScaleNormal="75" zoomScaleSheetLayoutView="70" workbookViewId="0">
      <selection activeCell="S3" sqref="S3"/>
    </sheetView>
  </sheetViews>
  <sheetFormatPr defaultColWidth="9" defaultRowHeight="12" x14ac:dyDescent="0.15"/>
  <cols>
    <col min="1" max="1" width="12.625" style="1" customWidth="1"/>
    <col min="2" max="2" width="16.625" style="1" customWidth="1"/>
    <col min="3" max="3" width="21.5" style="1" customWidth="1"/>
    <col min="4" max="4" width="14.625" style="1" customWidth="1"/>
    <col min="5" max="5" width="9.875" style="28" customWidth="1"/>
    <col min="6" max="6" width="16.75" style="28" customWidth="1"/>
    <col min="7" max="8" width="12.625" style="1" customWidth="1"/>
    <col min="9" max="9" width="14.625" style="1" customWidth="1"/>
    <col min="10" max="10" width="18.625" style="1" bestFit="1" customWidth="1"/>
    <col min="11" max="17" width="14.625" style="1" customWidth="1"/>
    <col min="18" max="18" width="16" style="1" customWidth="1"/>
    <col min="19" max="19" width="40.625" style="1" customWidth="1"/>
    <col min="20" max="16384" width="9" style="1"/>
  </cols>
  <sheetData>
    <row r="2" spans="1:19" ht="21" x14ac:dyDescent="0.2">
      <c r="A2" s="32" t="s">
        <v>77</v>
      </c>
      <c r="S2" s="81" t="s">
        <v>89</v>
      </c>
    </row>
    <row r="3" spans="1:19" ht="17.25" x14ac:dyDescent="0.2">
      <c r="C3" s="2"/>
      <c r="F3" s="78" t="s">
        <v>88</v>
      </c>
      <c r="N3" s="3" t="s">
        <v>96</v>
      </c>
      <c r="O3" s="121"/>
      <c r="P3" s="121"/>
      <c r="Q3" s="121"/>
      <c r="R3" s="3" t="s">
        <v>59</v>
      </c>
      <c r="S3" s="74"/>
    </row>
    <row r="4" spans="1:19" ht="14.25" x14ac:dyDescent="0.15">
      <c r="E4" s="111" t="s">
        <v>82</v>
      </c>
      <c r="F4" s="112"/>
      <c r="S4" s="63" t="s">
        <v>16</v>
      </c>
    </row>
    <row r="5" spans="1:19" s="7" customFormat="1" ht="26.1" customHeight="1" x14ac:dyDescent="0.15">
      <c r="A5" s="15" t="s">
        <v>10</v>
      </c>
      <c r="B5" s="17" t="s">
        <v>8</v>
      </c>
      <c r="C5" s="13" t="s">
        <v>14</v>
      </c>
      <c r="D5" s="18" t="s">
        <v>11</v>
      </c>
      <c r="E5" s="18" t="s">
        <v>15</v>
      </c>
      <c r="F5" s="6" t="s">
        <v>23</v>
      </c>
      <c r="G5" s="6" t="s">
        <v>20</v>
      </c>
      <c r="H5" s="6" t="s">
        <v>21</v>
      </c>
      <c r="I5" s="19" t="s">
        <v>12</v>
      </c>
      <c r="J5" s="33" t="s">
        <v>60</v>
      </c>
      <c r="K5" s="22" t="s">
        <v>61</v>
      </c>
      <c r="L5" s="22" t="s">
        <v>62</v>
      </c>
      <c r="M5" s="22" t="s">
        <v>63</v>
      </c>
      <c r="N5" s="22" t="s">
        <v>64</v>
      </c>
      <c r="O5" s="22" t="s">
        <v>65</v>
      </c>
      <c r="P5" s="22" t="s">
        <v>66</v>
      </c>
      <c r="Q5" s="22" t="s">
        <v>67</v>
      </c>
      <c r="R5" s="23" t="str">
        <f>"合計
（n年度）"</f>
        <v>合計
（n年度）</v>
      </c>
      <c r="S5" s="24" t="s">
        <v>13</v>
      </c>
    </row>
    <row r="6" spans="1:19" ht="15.95" customHeight="1" x14ac:dyDescent="0.15">
      <c r="A6" s="4"/>
      <c r="B6" s="4"/>
      <c r="C6" s="8" t="s">
        <v>32</v>
      </c>
      <c r="D6" s="9">
        <v>30</v>
      </c>
      <c r="E6" s="36" t="s">
        <v>15</v>
      </c>
      <c r="F6" s="29" t="s">
        <v>86</v>
      </c>
      <c r="G6" s="11">
        <v>50000</v>
      </c>
      <c r="H6" s="11">
        <v>40000</v>
      </c>
      <c r="I6" s="20">
        <f>D6*H6</f>
        <v>1200000</v>
      </c>
      <c r="J6" s="34">
        <v>1200000</v>
      </c>
      <c r="K6" s="75"/>
      <c r="L6" s="75"/>
      <c r="M6" s="75"/>
      <c r="N6" s="75"/>
      <c r="O6" s="75"/>
      <c r="P6" s="75"/>
      <c r="Q6" s="75"/>
      <c r="R6" s="11">
        <f>SUM(J6:Q6)</f>
        <v>1200000</v>
      </c>
      <c r="S6" s="10"/>
    </row>
    <row r="7" spans="1:19" ht="15.95" customHeight="1" x14ac:dyDescent="0.15">
      <c r="A7" s="4"/>
      <c r="B7" s="4"/>
      <c r="C7" s="8" t="s">
        <v>32</v>
      </c>
      <c r="D7" s="9">
        <v>30</v>
      </c>
      <c r="E7" s="36" t="s">
        <v>15</v>
      </c>
      <c r="F7" s="29" t="s">
        <v>92</v>
      </c>
      <c r="G7" s="11">
        <v>50000</v>
      </c>
      <c r="H7" s="11">
        <v>40000</v>
      </c>
      <c r="I7" s="20">
        <f>D7*H7</f>
        <v>1200000</v>
      </c>
      <c r="J7" s="34">
        <v>1200000</v>
      </c>
      <c r="K7" s="75"/>
      <c r="L7" s="75"/>
      <c r="M7" s="75"/>
      <c r="N7" s="75"/>
      <c r="O7" s="75"/>
      <c r="P7" s="75"/>
      <c r="Q7" s="75"/>
      <c r="R7" s="11">
        <f>SUM(J7:Q7)</f>
        <v>1200000</v>
      </c>
      <c r="S7" s="10"/>
    </row>
    <row r="8" spans="1:19" ht="15.95" customHeight="1" x14ac:dyDescent="0.15">
      <c r="A8" s="4"/>
      <c r="B8" s="4"/>
      <c r="C8" s="8" t="s">
        <v>51</v>
      </c>
      <c r="D8" s="9">
        <v>30</v>
      </c>
      <c r="E8" s="36" t="s">
        <v>15</v>
      </c>
      <c r="F8" s="29" t="s">
        <v>92</v>
      </c>
      <c r="G8" s="11">
        <v>50000</v>
      </c>
      <c r="H8" s="11">
        <v>40000</v>
      </c>
      <c r="I8" s="20">
        <f>D8*H8</f>
        <v>1200000</v>
      </c>
      <c r="J8" s="34">
        <v>1200000</v>
      </c>
      <c r="K8" s="75"/>
      <c r="L8" s="75"/>
      <c r="M8" s="75"/>
      <c r="N8" s="75"/>
      <c r="O8" s="75"/>
      <c r="P8" s="75"/>
      <c r="Q8" s="75"/>
      <c r="R8" s="11">
        <f>SUM(J8:Q8)</f>
        <v>1200000</v>
      </c>
      <c r="S8" s="10"/>
    </row>
    <row r="9" spans="1:19" ht="15.95" customHeight="1" x14ac:dyDescent="0.15">
      <c r="A9" s="4"/>
      <c r="B9" s="4"/>
      <c r="C9" s="8" t="s">
        <v>31</v>
      </c>
      <c r="D9" s="9">
        <v>16</v>
      </c>
      <c r="E9" s="36" t="s">
        <v>15</v>
      </c>
      <c r="F9" s="29" t="s">
        <v>85</v>
      </c>
      <c r="G9" s="11">
        <v>50000</v>
      </c>
      <c r="H9" s="11">
        <v>40000</v>
      </c>
      <c r="I9" s="20">
        <f>D9*H9</f>
        <v>640000</v>
      </c>
      <c r="J9" s="34">
        <v>640000</v>
      </c>
      <c r="K9" s="75"/>
      <c r="L9" s="75"/>
      <c r="M9" s="75"/>
      <c r="N9" s="75"/>
      <c r="O9" s="75"/>
      <c r="P9" s="75"/>
      <c r="Q9" s="75"/>
      <c r="R9" s="11">
        <f>SUM(J9:Q9)</f>
        <v>640000</v>
      </c>
      <c r="S9" s="10"/>
    </row>
    <row r="10" spans="1:19" ht="15.95" customHeight="1" x14ac:dyDescent="0.15">
      <c r="A10" s="4"/>
      <c r="B10" s="5"/>
      <c r="C10" s="101" t="s">
        <v>2</v>
      </c>
      <c r="D10" s="102"/>
      <c r="E10" s="102"/>
      <c r="F10" s="102"/>
      <c r="G10" s="102"/>
      <c r="H10" s="102"/>
      <c r="I10" s="21">
        <f>SUM(I6:I9)</f>
        <v>4240000</v>
      </c>
      <c r="J10" s="35">
        <f>SUM(J6:J9)</f>
        <v>4240000</v>
      </c>
      <c r="K10" s="12">
        <f t="shared" ref="K10:R10" si="0">SUM(K6:K9)</f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/>
      <c r="Q10" s="12"/>
      <c r="R10" s="12">
        <f t="shared" si="0"/>
        <v>4240000</v>
      </c>
      <c r="S10" s="25"/>
    </row>
    <row r="11" spans="1:19" s="7" customFormat="1" ht="26.1" customHeight="1" x14ac:dyDescent="0.15">
      <c r="A11" s="16"/>
      <c r="B11" s="17" t="s">
        <v>17</v>
      </c>
      <c r="C11" s="13" t="s">
        <v>19</v>
      </c>
      <c r="D11" s="18" t="s">
        <v>11</v>
      </c>
      <c r="E11" s="18" t="s">
        <v>15</v>
      </c>
      <c r="F11" s="6" t="s">
        <v>23</v>
      </c>
      <c r="G11" s="6" t="s">
        <v>20</v>
      </c>
      <c r="H11" s="6" t="s">
        <v>21</v>
      </c>
      <c r="I11" s="19" t="s">
        <v>12</v>
      </c>
      <c r="J11" s="33" t="s">
        <v>60</v>
      </c>
      <c r="K11" s="22" t="s">
        <v>61</v>
      </c>
      <c r="L11" s="22" t="s">
        <v>62</v>
      </c>
      <c r="M11" s="22" t="s">
        <v>63</v>
      </c>
      <c r="N11" s="22" t="s">
        <v>64</v>
      </c>
      <c r="O11" s="22" t="s">
        <v>65</v>
      </c>
      <c r="P11" s="22" t="s">
        <v>66</v>
      </c>
      <c r="Q11" s="22" t="s">
        <v>67</v>
      </c>
      <c r="R11" s="23" t="str">
        <f>"合計
（n年度）"</f>
        <v>合計
（n年度）</v>
      </c>
      <c r="S11" s="24" t="s">
        <v>13</v>
      </c>
    </row>
    <row r="12" spans="1:19" ht="15.95" customHeight="1" x14ac:dyDescent="0.15">
      <c r="A12" s="4"/>
      <c r="B12" s="4"/>
      <c r="C12" s="8" t="s">
        <v>33</v>
      </c>
      <c r="D12" s="9">
        <v>40</v>
      </c>
      <c r="E12" s="36" t="s">
        <v>15</v>
      </c>
      <c r="F12" s="29" t="s">
        <v>86</v>
      </c>
      <c r="G12" s="11">
        <v>50000</v>
      </c>
      <c r="H12" s="11">
        <v>40000</v>
      </c>
      <c r="I12" s="20">
        <f>D12*H12</f>
        <v>1600000</v>
      </c>
      <c r="J12" s="34">
        <v>1600000</v>
      </c>
      <c r="K12" s="75"/>
      <c r="L12" s="75"/>
      <c r="M12" s="75"/>
      <c r="N12" s="75"/>
      <c r="O12" s="75"/>
      <c r="P12" s="75"/>
      <c r="Q12" s="75"/>
      <c r="R12" s="11">
        <f>SUM(J12:Q12)</f>
        <v>1600000</v>
      </c>
      <c r="S12" s="10"/>
    </row>
    <row r="13" spans="1:19" ht="15.95" customHeight="1" x14ac:dyDescent="0.15">
      <c r="A13" s="4"/>
      <c r="B13" s="4"/>
      <c r="C13" s="8" t="s">
        <v>34</v>
      </c>
      <c r="D13" s="9">
        <v>60</v>
      </c>
      <c r="E13" s="36" t="s">
        <v>15</v>
      </c>
      <c r="F13" s="29" t="s">
        <v>92</v>
      </c>
      <c r="G13" s="11">
        <v>50000</v>
      </c>
      <c r="H13" s="11">
        <v>40000</v>
      </c>
      <c r="I13" s="20">
        <f>D13*H13</f>
        <v>2400000</v>
      </c>
      <c r="J13" s="34">
        <v>2400000</v>
      </c>
      <c r="K13" s="75"/>
      <c r="L13" s="75"/>
      <c r="M13" s="75"/>
      <c r="N13" s="75"/>
      <c r="O13" s="75"/>
      <c r="P13" s="75"/>
      <c r="Q13" s="75"/>
      <c r="R13" s="11">
        <f>SUM(J13:Q13)</f>
        <v>2400000</v>
      </c>
      <c r="S13" s="10"/>
    </row>
    <row r="14" spans="1:19" ht="15.95" customHeight="1" x14ac:dyDescent="0.15">
      <c r="A14" s="4"/>
      <c r="B14" s="4"/>
      <c r="C14" s="8" t="s">
        <v>35</v>
      </c>
      <c r="D14" s="9">
        <v>60</v>
      </c>
      <c r="E14" s="36" t="s">
        <v>15</v>
      </c>
      <c r="F14" s="29" t="s">
        <v>85</v>
      </c>
      <c r="G14" s="11">
        <v>50000</v>
      </c>
      <c r="H14" s="11">
        <v>40000</v>
      </c>
      <c r="I14" s="20">
        <f>D14*H14</f>
        <v>2400000</v>
      </c>
      <c r="J14" s="34">
        <v>2400000</v>
      </c>
      <c r="K14" s="75"/>
      <c r="L14" s="75"/>
      <c r="M14" s="75"/>
      <c r="N14" s="75"/>
      <c r="O14" s="75"/>
      <c r="P14" s="75"/>
      <c r="Q14" s="75"/>
      <c r="R14" s="11">
        <f>SUM(J14:Q14)</f>
        <v>2400000</v>
      </c>
      <c r="S14" s="10"/>
    </row>
    <row r="15" spans="1:19" ht="15.95" customHeight="1" x14ac:dyDescent="0.15">
      <c r="A15" s="4"/>
      <c r="B15" s="5"/>
      <c r="C15" s="101" t="s">
        <v>2</v>
      </c>
      <c r="D15" s="102"/>
      <c r="E15" s="102"/>
      <c r="F15" s="102"/>
      <c r="G15" s="102"/>
      <c r="H15" s="102"/>
      <c r="I15" s="21">
        <f>SUM(I12:I14)</f>
        <v>6400000</v>
      </c>
      <c r="J15" s="35">
        <f t="shared" ref="J15:R15" si="1">SUM(J12:J14)</f>
        <v>6400000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2">
        <f t="shared" si="1"/>
        <v>0</v>
      </c>
      <c r="O15" s="12">
        <f t="shared" si="1"/>
        <v>0</v>
      </c>
      <c r="P15" s="12"/>
      <c r="Q15" s="12"/>
      <c r="R15" s="12">
        <f t="shared" si="1"/>
        <v>6400000</v>
      </c>
      <c r="S15" s="25"/>
    </row>
    <row r="16" spans="1:19" s="7" customFormat="1" ht="26.1" customHeight="1" x14ac:dyDescent="0.15">
      <c r="A16" s="16"/>
      <c r="B16" s="17" t="s">
        <v>18</v>
      </c>
      <c r="C16" s="13" t="s">
        <v>78</v>
      </c>
      <c r="D16" s="18" t="s">
        <v>11</v>
      </c>
      <c r="E16" s="18" t="s">
        <v>15</v>
      </c>
      <c r="F16" s="6" t="s">
        <v>23</v>
      </c>
      <c r="G16" s="6" t="s">
        <v>20</v>
      </c>
      <c r="H16" s="6" t="s">
        <v>21</v>
      </c>
      <c r="I16" s="19" t="s">
        <v>12</v>
      </c>
      <c r="J16" s="33" t="s">
        <v>60</v>
      </c>
      <c r="K16" s="22" t="s">
        <v>61</v>
      </c>
      <c r="L16" s="22" t="s">
        <v>62</v>
      </c>
      <c r="M16" s="22" t="s">
        <v>63</v>
      </c>
      <c r="N16" s="22" t="s">
        <v>64</v>
      </c>
      <c r="O16" s="22" t="s">
        <v>65</v>
      </c>
      <c r="P16" s="22" t="s">
        <v>66</v>
      </c>
      <c r="Q16" s="22" t="s">
        <v>67</v>
      </c>
      <c r="R16" s="23" t="str">
        <f>"合計
（n年度）"</f>
        <v>合計
（n年度）</v>
      </c>
      <c r="S16" s="24" t="s">
        <v>13</v>
      </c>
    </row>
    <row r="17" spans="1:19" ht="15.95" customHeight="1" x14ac:dyDescent="0.15">
      <c r="A17" s="4"/>
      <c r="B17" s="4"/>
      <c r="C17" s="8" t="s">
        <v>37</v>
      </c>
      <c r="D17" s="9">
        <v>60</v>
      </c>
      <c r="E17" s="36" t="s">
        <v>15</v>
      </c>
      <c r="F17" s="29" t="s">
        <v>86</v>
      </c>
      <c r="G17" s="11">
        <v>40000</v>
      </c>
      <c r="H17" s="11">
        <v>30000</v>
      </c>
      <c r="I17" s="20">
        <f>D17*H17</f>
        <v>1800000</v>
      </c>
      <c r="J17" s="34">
        <v>1800000</v>
      </c>
      <c r="K17" s="75"/>
      <c r="L17" s="75"/>
      <c r="M17" s="75"/>
      <c r="N17" s="75"/>
      <c r="O17" s="75"/>
      <c r="P17" s="75"/>
      <c r="Q17" s="75"/>
      <c r="R17" s="11">
        <f>SUM(J17:Q17)</f>
        <v>1800000</v>
      </c>
      <c r="S17" s="10"/>
    </row>
    <row r="18" spans="1:19" ht="15.95" customHeight="1" x14ac:dyDescent="0.15">
      <c r="A18" s="4"/>
      <c r="B18" s="4"/>
      <c r="C18" s="8" t="s">
        <v>52</v>
      </c>
      <c r="D18" s="9">
        <v>60</v>
      </c>
      <c r="E18" s="36" t="s">
        <v>15</v>
      </c>
      <c r="F18" s="29" t="s">
        <v>92</v>
      </c>
      <c r="G18" s="11">
        <v>40000</v>
      </c>
      <c r="H18" s="11">
        <v>30000</v>
      </c>
      <c r="I18" s="20">
        <f>D18*H18</f>
        <v>1800000</v>
      </c>
      <c r="J18" s="34">
        <v>1800000</v>
      </c>
      <c r="K18" s="75"/>
      <c r="L18" s="75"/>
      <c r="M18" s="75"/>
      <c r="N18" s="75"/>
      <c r="O18" s="75"/>
      <c r="P18" s="75"/>
      <c r="Q18" s="75"/>
      <c r="R18" s="11">
        <f>SUM(J18:Q18)</f>
        <v>1800000</v>
      </c>
      <c r="S18" s="10"/>
    </row>
    <row r="19" spans="1:19" ht="15.95" customHeight="1" x14ac:dyDescent="0.15">
      <c r="A19" s="4"/>
      <c r="B19" s="4"/>
      <c r="C19" s="8" t="s">
        <v>36</v>
      </c>
      <c r="D19" s="9">
        <v>40</v>
      </c>
      <c r="E19" s="36" t="s">
        <v>15</v>
      </c>
      <c r="F19" s="29" t="s">
        <v>85</v>
      </c>
      <c r="G19" s="11">
        <v>40000</v>
      </c>
      <c r="H19" s="11">
        <v>30000</v>
      </c>
      <c r="I19" s="20">
        <f>D19*H19</f>
        <v>1200000</v>
      </c>
      <c r="J19" s="34">
        <v>1200000</v>
      </c>
      <c r="K19" s="75"/>
      <c r="L19" s="75"/>
      <c r="M19" s="75"/>
      <c r="N19" s="75"/>
      <c r="O19" s="75"/>
      <c r="P19" s="75"/>
      <c r="Q19" s="75"/>
      <c r="R19" s="11">
        <f>SUM(J19:Q19)</f>
        <v>1200000</v>
      </c>
      <c r="S19" s="10"/>
    </row>
    <row r="20" spans="1:19" ht="15.95" customHeight="1" x14ac:dyDescent="0.15">
      <c r="A20" s="4"/>
      <c r="B20" s="5"/>
      <c r="C20" s="101" t="s">
        <v>2</v>
      </c>
      <c r="D20" s="102"/>
      <c r="E20" s="102"/>
      <c r="F20" s="102"/>
      <c r="G20" s="102"/>
      <c r="H20" s="102"/>
      <c r="I20" s="21">
        <f>SUM(I17:I19)</f>
        <v>4800000</v>
      </c>
      <c r="J20" s="35">
        <f t="shared" ref="J20:R20" si="2">SUM(J17:J19)</f>
        <v>4800000</v>
      </c>
      <c r="K20" s="12">
        <f t="shared" si="2"/>
        <v>0</v>
      </c>
      <c r="L20" s="12">
        <f t="shared" si="2"/>
        <v>0</v>
      </c>
      <c r="M20" s="12">
        <f t="shared" si="2"/>
        <v>0</v>
      </c>
      <c r="N20" s="12">
        <f t="shared" si="2"/>
        <v>0</v>
      </c>
      <c r="O20" s="12">
        <f t="shared" si="2"/>
        <v>0</v>
      </c>
      <c r="P20" s="12"/>
      <c r="Q20" s="12"/>
      <c r="R20" s="12">
        <f t="shared" si="2"/>
        <v>4800000</v>
      </c>
      <c r="S20" s="25"/>
    </row>
    <row r="21" spans="1:19" s="7" customFormat="1" ht="26.1" customHeight="1" x14ac:dyDescent="0.15">
      <c r="A21" s="16"/>
      <c r="B21" s="17" t="s">
        <v>25</v>
      </c>
      <c r="C21" s="13" t="s">
        <v>78</v>
      </c>
      <c r="D21" s="18" t="s">
        <v>11</v>
      </c>
      <c r="E21" s="18" t="s">
        <v>15</v>
      </c>
      <c r="F21" s="6" t="s">
        <v>23</v>
      </c>
      <c r="G21" s="6" t="s">
        <v>6</v>
      </c>
      <c r="H21" s="6" t="s">
        <v>7</v>
      </c>
      <c r="I21" s="19" t="s">
        <v>12</v>
      </c>
      <c r="J21" s="33" t="s">
        <v>60</v>
      </c>
      <c r="K21" s="22" t="s">
        <v>61</v>
      </c>
      <c r="L21" s="22" t="s">
        <v>62</v>
      </c>
      <c r="M21" s="22" t="s">
        <v>63</v>
      </c>
      <c r="N21" s="22" t="s">
        <v>64</v>
      </c>
      <c r="O21" s="22" t="s">
        <v>65</v>
      </c>
      <c r="P21" s="22" t="s">
        <v>66</v>
      </c>
      <c r="Q21" s="22" t="s">
        <v>67</v>
      </c>
      <c r="R21" s="23" t="str">
        <f>"合計
（n年度）"</f>
        <v>合計
（n年度）</v>
      </c>
      <c r="S21" s="24" t="s">
        <v>13</v>
      </c>
    </row>
    <row r="22" spans="1:19" ht="15.95" customHeight="1" x14ac:dyDescent="0.15">
      <c r="A22" s="4"/>
      <c r="B22" s="4"/>
      <c r="C22" s="8" t="s">
        <v>37</v>
      </c>
      <c r="D22" s="9">
        <v>20</v>
      </c>
      <c r="E22" s="36" t="s">
        <v>15</v>
      </c>
      <c r="F22" s="29" t="s">
        <v>86</v>
      </c>
      <c r="G22" s="11">
        <v>40000</v>
      </c>
      <c r="H22" s="11">
        <v>30000</v>
      </c>
      <c r="I22" s="20">
        <f>D22*H22</f>
        <v>600000</v>
      </c>
      <c r="J22" s="34">
        <v>600000</v>
      </c>
      <c r="K22" s="75"/>
      <c r="L22" s="75"/>
      <c r="M22" s="75"/>
      <c r="N22" s="75"/>
      <c r="O22" s="75"/>
      <c r="P22" s="75"/>
      <c r="Q22" s="75"/>
      <c r="R22" s="11">
        <f>SUM(J22:Q22)</f>
        <v>600000</v>
      </c>
      <c r="S22" s="10"/>
    </row>
    <row r="23" spans="1:19" ht="15.95" customHeight="1" x14ac:dyDescent="0.15">
      <c r="A23" s="4"/>
      <c r="B23" s="4"/>
      <c r="C23" s="8" t="s">
        <v>52</v>
      </c>
      <c r="D23" s="9">
        <v>20</v>
      </c>
      <c r="E23" s="36" t="s">
        <v>15</v>
      </c>
      <c r="F23" s="29" t="s">
        <v>92</v>
      </c>
      <c r="G23" s="11">
        <v>40000</v>
      </c>
      <c r="H23" s="11">
        <v>30000</v>
      </c>
      <c r="I23" s="20">
        <f>D23*H23</f>
        <v>600000</v>
      </c>
      <c r="J23" s="34">
        <v>600000</v>
      </c>
      <c r="K23" s="75"/>
      <c r="L23" s="75"/>
      <c r="M23" s="75"/>
      <c r="N23" s="75"/>
      <c r="O23" s="75"/>
      <c r="P23" s="75"/>
      <c r="Q23" s="75"/>
      <c r="R23" s="11">
        <f>SUM(J23:Q23)</f>
        <v>600000</v>
      </c>
      <c r="S23" s="10"/>
    </row>
    <row r="24" spans="1:19" ht="15.95" customHeight="1" x14ac:dyDescent="0.15">
      <c r="A24" s="4"/>
      <c r="B24" s="4"/>
      <c r="C24" s="8" t="s">
        <v>36</v>
      </c>
      <c r="D24" s="9">
        <v>12</v>
      </c>
      <c r="E24" s="36" t="s">
        <v>15</v>
      </c>
      <c r="F24" s="29" t="s">
        <v>85</v>
      </c>
      <c r="G24" s="11">
        <v>40000</v>
      </c>
      <c r="H24" s="11">
        <v>30000</v>
      </c>
      <c r="I24" s="20">
        <f>D24*H24</f>
        <v>360000</v>
      </c>
      <c r="J24" s="34">
        <v>360000</v>
      </c>
      <c r="K24" s="75"/>
      <c r="L24" s="75"/>
      <c r="M24" s="75"/>
      <c r="N24" s="75"/>
      <c r="O24" s="75"/>
      <c r="P24" s="75"/>
      <c r="Q24" s="75"/>
      <c r="R24" s="11">
        <f>SUM(J24:Q24)</f>
        <v>360000</v>
      </c>
      <c r="S24" s="10"/>
    </row>
    <row r="25" spans="1:19" ht="15.95" customHeight="1" x14ac:dyDescent="0.15">
      <c r="A25" s="4"/>
      <c r="B25" s="5"/>
      <c r="C25" s="101" t="s">
        <v>2</v>
      </c>
      <c r="D25" s="102"/>
      <c r="E25" s="102"/>
      <c r="F25" s="102"/>
      <c r="G25" s="102"/>
      <c r="H25" s="102"/>
      <c r="I25" s="21">
        <f>SUM(I22:I24)</f>
        <v>1560000</v>
      </c>
      <c r="J25" s="35">
        <f t="shared" ref="J25:R25" si="3">SUM(J22:J24)</f>
        <v>1560000</v>
      </c>
      <c r="K25" s="12">
        <f t="shared" si="3"/>
        <v>0</v>
      </c>
      <c r="L25" s="12">
        <f t="shared" si="3"/>
        <v>0</v>
      </c>
      <c r="M25" s="12">
        <f t="shared" si="3"/>
        <v>0</v>
      </c>
      <c r="N25" s="12">
        <f t="shared" si="3"/>
        <v>0</v>
      </c>
      <c r="O25" s="12">
        <f t="shared" si="3"/>
        <v>0</v>
      </c>
      <c r="P25" s="12"/>
      <c r="Q25" s="12"/>
      <c r="R25" s="12">
        <f t="shared" si="3"/>
        <v>1560000</v>
      </c>
      <c r="S25" s="25"/>
    </row>
    <row r="26" spans="1:19" s="7" customFormat="1" ht="26.1" customHeight="1" x14ac:dyDescent="0.15">
      <c r="A26" s="16"/>
      <c r="B26" s="17" t="s">
        <v>26</v>
      </c>
      <c r="C26" s="13" t="s">
        <v>14</v>
      </c>
      <c r="D26" s="18" t="s">
        <v>11</v>
      </c>
      <c r="E26" s="18" t="s">
        <v>15</v>
      </c>
      <c r="F26" s="6" t="s">
        <v>23</v>
      </c>
      <c r="G26" s="6" t="s">
        <v>20</v>
      </c>
      <c r="H26" s="6" t="s">
        <v>21</v>
      </c>
      <c r="I26" s="19" t="s">
        <v>12</v>
      </c>
      <c r="J26" s="33" t="s">
        <v>60</v>
      </c>
      <c r="K26" s="22" t="s">
        <v>61</v>
      </c>
      <c r="L26" s="22" t="s">
        <v>62</v>
      </c>
      <c r="M26" s="22" t="s">
        <v>63</v>
      </c>
      <c r="N26" s="22" t="s">
        <v>64</v>
      </c>
      <c r="O26" s="22" t="s">
        <v>65</v>
      </c>
      <c r="P26" s="22" t="s">
        <v>66</v>
      </c>
      <c r="Q26" s="22" t="s">
        <v>67</v>
      </c>
      <c r="R26" s="23" t="str">
        <f>"合計
（n年度）"</f>
        <v>合計
（n年度）</v>
      </c>
      <c r="S26" s="24" t="s">
        <v>13</v>
      </c>
    </row>
    <row r="27" spans="1:19" ht="15.95" customHeight="1" x14ac:dyDescent="0.15">
      <c r="A27" s="4"/>
      <c r="B27" s="4"/>
      <c r="C27" s="8" t="s">
        <v>32</v>
      </c>
      <c r="D27" s="9">
        <v>60</v>
      </c>
      <c r="E27" s="36" t="s">
        <v>15</v>
      </c>
      <c r="F27" s="29" t="s">
        <v>86</v>
      </c>
      <c r="G27" s="11">
        <v>40000</v>
      </c>
      <c r="H27" s="11">
        <v>30000</v>
      </c>
      <c r="I27" s="20">
        <f>D27*H27</f>
        <v>1800000</v>
      </c>
      <c r="J27" s="34">
        <v>1800000</v>
      </c>
      <c r="K27" s="75"/>
      <c r="L27" s="75"/>
      <c r="M27" s="75"/>
      <c r="N27" s="75"/>
      <c r="O27" s="75"/>
      <c r="P27" s="75"/>
      <c r="Q27" s="75"/>
      <c r="R27" s="11">
        <f>SUM(J27:Q27)</f>
        <v>1800000</v>
      </c>
      <c r="S27" s="10"/>
    </row>
    <row r="28" spans="1:19" ht="15.95" customHeight="1" x14ac:dyDescent="0.15">
      <c r="A28" s="4"/>
      <c r="B28" s="4"/>
      <c r="C28" s="8" t="s">
        <v>51</v>
      </c>
      <c r="D28" s="9">
        <v>60</v>
      </c>
      <c r="E28" s="36" t="s">
        <v>15</v>
      </c>
      <c r="F28" s="29" t="s">
        <v>92</v>
      </c>
      <c r="G28" s="11">
        <v>40000</v>
      </c>
      <c r="H28" s="11">
        <v>30000</v>
      </c>
      <c r="I28" s="20">
        <f>D28*H28</f>
        <v>1800000</v>
      </c>
      <c r="J28" s="34">
        <v>1800000</v>
      </c>
      <c r="K28" s="75"/>
      <c r="L28" s="75"/>
      <c r="M28" s="75"/>
      <c r="N28" s="75"/>
      <c r="O28" s="75"/>
      <c r="P28" s="75"/>
      <c r="Q28" s="75"/>
      <c r="R28" s="11">
        <f>SUM(J28:Q28)</f>
        <v>1800000</v>
      </c>
      <c r="S28" s="10"/>
    </row>
    <row r="29" spans="1:19" ht="15.95" customHeight="1" x14ac:dyDescent="0.15">
      <c r="A29" s="4"/>
      <c r="B29" s="4"/>
      <c r="C29" s="8" t="s">
        <v>31</v>
      </c>
      <c r="D29" s="9">
        <v>40</v>
      </c>
      <c r="E29" s="36" t="s">
        <v>15</v>
      </c>
      <c r="F29" s="29" t="s">
        <v>85</v>
      </c>
      <c r="G29" s="11">
        <v>40000</v>
      </c>
      <c r="H29" s="11">
        <v>30000</v>
      </c>
      <c r="I29" s="20">
        <f>D29*H29</f>
        <v>1200000</v>
      </c>
      <c r="J29" s="34">
        <v>1200000</v>
      </c>
      <c r="K29" s="75"/>
      <c r="L29" s="75"/>
      <c r="M29" s="75"/>
      <c r="N29" s="75"/>
      <c r="O29" s="75"/>
      <c r="P29" s="75"/>
      <c r="Q29" s="75"/>
      <c r="R29" s="11">
        <f>SUM(J29:Q29)</f>
        <v>1200000</v>
      </c>
      <c r="S29" s="10"/>
    </row>
    <row r="30" spans="1:19" ht="15.95" customHeight="1" x14ac:dyDescent="0.15">
      <c r="A30" s="4"/>
      <c r="B30" s="5"/>
      <c r="C30" s="101" t="s">
        <v>2</v>
      </c>
      <c r="D30" s="102"/>
      <c r="E30" s="102"/>
      <c r="F30" s="102"/>
      <c r="G30" s="102"/>
      <c r="H30" s="102"/>
      <c r="I30" s="21">
        <f>SUM(I27:I29)</f>
        <v>4800000</v>
      </c>
      <c r="J30" s="35">
        <f t="shared" ref="J30:R30" si="4">SUM(J27:J29)</f>
        <v>4800000</v>
      </c>
      <c r="K30" s="12">
        <f t="shared" si="4"/>
        <v>0</v>
      </c>
      <c r="L30" s="12">
        <f t="shared" si="4"/>
        <v>0</v>
      </c>
      <c r="M30" s="12">
        <f t="shared" si="4"/>
        <v>0</v>
      </c>
      <c r="N30" s="12">
        <f t="shared" si="4"/>
        <v>0</v>
      </c>
      <c r="O30" s="12">
        <f t="shared" si="4"/>
        <v>0</v>
      </c>
      <c r="P30" s="12"/>
      <c r="Q30" s="12"/>
      <c r="R30" s="12">
        <f t="shared" si="4"/>
        <v>4800000</v>
      </c>
      <c r="S30" s="25"/>
    </row>
    <row r="31" spans="1:19" s="7" customFormat="1" ht="26.1" customHeight="1" x14ac:dyDescent="0.15">
      <c r="A31" s="16"/>
      <c r="B31" s="17" t="s">
        <v>27</v>
      </c>
      <c r="C31" s="13" t="s">
        <v>9</v>
      </c>
      <c r="D31" s="18" t="s">
        <v>11</v>
      </c>
      <c r="E31" s="18" t="s">
        <v>15</v>
      </c>
      <c r="F31" s="6" t="s">
        <v>24</v>
      </c>
      <c r="G31" s="6" t="s">
        <v>20</v>
      </c>
      <c r="H31" s="6" t="s">
        <v>21</v>
      </c>
      <c r="I31" s="19" t="s">
        <v>12</v>
      </c>
      <c r="J31" s="33" t="s">
        <v>60</v>
      </c>
      <c r="K31" s="22" t="s">
        <v>61</v>
      </c>
      <c r="L31" s="22" t="s">
        <v>62</v>
      </c>
      <c r="M31" s="22" t="s">
        <v>63</v>
      </c>
      <c r="N31" s="22" t="s">
        <v>64</v>
      </c>
      <c r="O31" s="22" t="s">
        <v>65</v>
      </c>
      <c r="P31" s="22" t="s">
        <v>66</v>
      </c>
      <c r="Q31" s="22" t="s">
        <v>67</v>
      </c>
      <c r="R31" s="23" t="str">
        <f>"合計
（n年度）"</f>
        <v>合計
（n年度）</v>
      </c>
      <c r="S31" s="24" t="s">
        <v>13</v>
      </c>
    </row>
    <row r="32" spans="1:19" ht="15.95" customHeight="1" x14ac:dyDescent="0.15">
      <c r="A32" s="4"/>
      <c r="B32" s="4"/>
      <c r="C32" s="8" t="s">
        <v>38</v>
      </c>
      <c r="D32" s="9">
        <v>20</v>
      </c>
      <c r="E32" s="36" t="s">
        <v>15</v>
      </c>
      <c r="F32" s="29" t="s">
        <v>86</v>
      </c>
      <c r="G32" s="11">
        <v>40000</v>
      </c>
      <c r="H32" s="11">
        <v>30000</v>
      </c>
      <c r="I32" s="20">
        <f>D32*H32</f>
        <v>600000</v>
      </c>
      <c r="J32" s="34">
        <v>600000</v>
      </c>
      <c r="K32" s="75"/>
      <c r="L32" s="75"/>
      <c r="M32" s="75"/>
      <c r="N32" s="75"/>
      <c r="O32" s="75"/>
      <c r="P32" s="75"/>
      <c r="Q32" s="75"/>
      <c r="R32" s="11">
        <f>SUM(J32:Q32)</f>
        <v>600000</v>
      </c>
      <c r="S32" s="10"/>
    </row>
    <row r="33" spans="1:19" ht="15.95" customHeight="1" x14ac:dyDescent="0.15">
      <c r="A33" s="4"/>
      <c r="B33" s="4"/>
      <c r="C33" s="8" t="s">
        <v>39</v>
      </c>
      <c r="D33" s="9">
        <v>10</v>
      </c>
      <c r="E33" s="36" t="s">
        <v>15</v>
      </c>
      <c r="F33" s="29" t="s">
        <v>92</v>
      </c>
      <c r="G33" s="11">
        <v>40000</v>
      </c>
      <c r="H33" s="11">
        <v>30000</v>
      </c>
      <c r="I33" s="20">
        <f>D33*H33</f>
        <v>300000</v>
      </c>
      <c r="J33" s="34">
        <v>300000</v>
      </c>
      <c r="K33" s="75"/>
      <c r="L33" s="75"/>
      <c r="M33" s="75"/>
      <c r="N33" s="75"/>
      <c r="O33" s="75"/>
      <c r="P33" s="75"/>
      <c r="Q33" s="75"/>
      <c r="R33" s="11">
        <f>SUM(J33:Q33)</f>
        <v>300000</v>
      </c>
      <c r="S33" s="10"/>
    </row>
    <row r="34" spans="1:19" ht="15.95" customHeight="1" x14ac:dyDescent="0.15">
      <c r="A34" s="4"/>
      <c r="B34" s="4"/>
      <c r="C34" s="8" t="s">
        <v>40</v>
      </c>
      <c r="D34" s="9">
        <v>10</v>
      </c>
      <c r="E34" s="36" t="s">
        <v>15</v>
      </c>
      <c r="F34" s="29" t="s">
        <v>85</v>
      </c>
      <c r="G34" s="11">
        <v>40000</v>
      </c>
      <c r="H34" s="11">
        <v>30000</v>
      </c>
      <c r="I34" s="20">
        <f>D34*H34</f>
        <v>300000</v>
      </c>
      <c r="J34" s="34">
        <v>300000</v>
      </c>
      <c r="K34" s="75"/>
      <c r="L34" s="75"/>
      <c r="M34" s="75"/>
      <c r="N34" s="75"/>
      <c r="O34" s="75"/>
      <c r="P34" s="75"/>
      <c r="Q34" s="75"/>
      <c r="R34" s="11">
        <f>SUM(J34:Q34)</f>
        <v>300000</v>
      </c>
      <c r="S34" s="10"/>
    </row>
    <row r="35" spans="1:19" ht="15.95" customHeight="1" x14ac:dyDescent="0.15">
      <c r="A35" s="4"/>
      <c r="B35" s="5"/>
      <c r="C35" s="101" t="s">
        <v>2</v>
      </c>
      <c r="D35" s="102"/>
      <c r="E35" s="102"/>
      <c r="F35" s="102"/>
      <c r="G35" s="102"/>
      <c r="H35" s="102"/>
      <c r="I35" s="21">
        <f>SUM(I32:I34)</f>
        <v>1200000</v>
      </c>
      <c r="J35" s="35">
        <f t="shared" ref="J35:R35" si="5">SUM(J32:J34)</f>
        <v>1200000</v>
      </c>
      <c r="K35" s="12">
        <f t="shared" si="5"/>
        <v>0</v>
      </c>
      <c r="L35" s="12">
        <f t="shared" si="5"/>
        <v>0</v>
      </c>
      <c r="M35" s="12">
        <f t="shared" si="5"/>
        <v>0</v>
      </c>
      <c r="N35" s="12">
        <f t="shared" si="5"/>
        <v>0</v>
      </c>
      <c r="O35" s="12">
        <f t="shared" si="5"/>
        <v>0</v>
      </c>
      <c r="P35" s="12"/>
      <c r="Q35" s="12"/>
      <c r="R35" s="12">
        <f t="shared" si="5"/>
        <v>1200000</v>
      </c>
      <c r="S35" s="25"/>
    </row>
    <row r="36" spans="1:19" s="7" customFormat="1" ht="26.1" customHeight="1" x14ac:dyDescent="0.15">
      <c r="A36" s="16"/>
      <c r="B36" s="17" t="s">
        <v>28</v>
      </c>
      <c r="C36" s="13" t="s">
        <v>9</v>
      </c>
      <c r="D36" s="13" t="s">
        <v>0</v>
      </c>
      <c r="E36" s="13" t="s">
        <v>1</v>
      </c>
      <c r="F36" s="6" t="s">
        <v>24</v>
      </c>
      <c r="G36" s="6" t="s">
        <v>6</v>
      </c>
      <c r="H36" s="6" t="s">
        <v>7</v>
      </c>
      <c r="I36" s="19" t="s">
        <v>12</v>
      </c>
      <c r="J36" s="33" t="s">
        <v>60</v>
      </c>
      <c r="K36" s="22" t="s">
        <v>61</v>
      </c>
      <c r="L36" s="22" t="s">
        <v>62</v>
      </c>
      <c r="M36" s="22" t="s">
        <v>63</v>
      </c>
      <c r="N36" s="22" t="s">
        <v>64</v>
      </c>
      <c r="O36" s="22" t="s">
        <v>65</v>
      </c>
      <c r="P36" s="22" t="s">
        <v>66</v>
      </c>
      <c r="Q36" s="22" t="s">
        <v>67</v>
      </c>
      <c r="R36" s="23" t="str">
        <f>"合計
（n年度）"</f>
        <v>合計
（n年度）</v>
      </c>
      <c r="S36" s="26" t="s">
        <v>29</v>
      </c>
    </row>
    <row r="37" spans="1:19" ht="15.95" customHeight="1" x14ac:dyDescent="0.15">
      <c r="A37" s="4"/>
      <c r="B37" s="4"/>
      <c r="C37" s="10" t="s">
        <v>87</v>
      </c>
      <c r="D37" s="9">
        <v>20</v>
      </c>
      <c r="E37" s="36" t="s">
        <v>15</v>
      </c>
      <c r="F37" s="29" t="s">
        <v>84</v>
      </c>
      <c r="G37" s="11">
        <v>80000</v>
      </c>
      <c r="H37" s="11">
        <v>70000</v>
      </c>
      <c r="I37" s="20">
        <f>D37*H37</f>
        <v>1400000</v>
      </c>
      <c r="J37" s="34">
        <v>1400000</v>
      </c>
      <c r="K37" s="75"/>
      <c r="L37" s="75"/>
      <c r="M37" s="75"/>
      <c r="N37" s="75"/>
      <c r="O37" s="75"/>
      <c r="P37" s="75"/>
      <c r="Q37" s="75"/>
      <c r="R37" s="11">
        <f>SUM(J37:Q37)</f>
        <v>1400000</v>
      </c>
      <c r="S37" s="10"/>
    </row>
    <row r="38" spans="1:19" ht="15.95" customHeight="1" x14ac:dyDescent="0.15">
      <c r="A38" s="4"/>
      <c r="B38" s="4"/>
      <c r="C38" s="10"/>
      <c r="D38" s="9"/>
      <c r="E38" s="37"/>
      <c r="F38" s="29"/>
      <c r="G38" s="11"/>
      <c r="H38" s="11"/>
      <c r="I38" s="20">
        <f>D38*H38</f>
        <v>0</v>
      </c>
      <c r="J38" s="34"/>
      <c r="K38" s="75"/>
      <c r="L38" s="75"/>
      <c r="M38" s="75"/>
      <c r="N38" s="75"/>
      <c r="O38" s="75"/>
      <c r="P38" s="75"/>
      <c r="Q38" s="75"/>
      <c r="R38" s="11">
        <f>SUM(J38:Q38)</f>
        <v>0</v>
      </c>
      <c r="S38" s="10"/>
    </row>
    <row r="39" spans="1:19" ht="15.95" customHeight="1" x14ac:dyDescent="0.15">
      <c r="A39" s="4"/>
      <c r="B39" s="4"/>
      <c r="C39" s="10"/>
      <c r="D39" s="9"/>
      <c r="E39" s="37"/>
      <c r="F39" s="29"/>
      <c r="G39" s="11"/>
      <c r="H39" s="11"/>
      <c r="I39" s="20">
        <f>D39*H39</f>
        <v>0</v>
      </c>
      <c r="J39" s="34"/>
      <c r="K39" s="75"/>
      <c r="L39" s="75"/>
      <c r="M39" s="75"/>
      <c r="N39" s="75"/>
      <c r="O39" s="75"/>
      <c r="P39" s="75"/>
      <c r="Q39" s="75"/>
      <c r="R39" s="11">
        <f>SUM(J39:Q39)</f>
        <v>0</v>
      </c>
      <c r="S39" s="10"/>
    </row>
    <row r="40" spans="1:19" ht="15.95" customHeight="1" thickBot="1" x14ac:dyDescent="0.2">
      <c r="A40" s="4"/>
      <c r="B40" s="4"/>
      <c r="C40" s="101" t="s">
        <v>2</v>
      </c>
      <c r="D40" s="102"/>
      <c r="E40" s="102"/>
      <c r="F40" s="102"/>
      <c r="G40" s="102"/>
      <c r="H40" s="102"/>
      <c r="I40" s="38">
        <f t="shared" ref="I40:R40" si="6">SUM(I37:I39)</f>
        <v>1400000</v>
      </c>
      <c r="J40" s="39">
        <f t="shared" si="6"/>
        <v>1400000</v>
      </c>
      <c r="K40" s="40">
        <f t="shared" si="6"/>
        <v>0</v>
      </c>
      <c r="L40" s="40">
        <f t="shared" si="6"/>
        <v>0</v>
      </c>
      <c r="M40" s="40">
        <f t="shared" si="6"/>
        <v>0</v>
      </c>
      <c r="N40" s="40">
        <f t="shared" si="6"/>
        <v>0</v>
      </c>
      <c r="O40" s="40">
        <f t="shared" si="6"/>
        <v>0</v>
      </c>
      <c r="P40" s="40">
        <f>SUM(P37:P39)</f>
        <v>0</v>
      </c>
      <c r="Q40" s="40">
        <f>SUM(Q37:Q39)</f>
        <v>0</v>
      </c>
      <c r="R40" s="54">
        <f t="shared" si="6"/>
        <v>1400000</v>
      </c>
      <c r="S40" s="41"/>
    </row>
    <row r="41" spans="1:19" ht="30" customHeight="1" thickBot="1" x14ac:dyDescent="0.2">
      <c r="A41" s="119" t="s">
        <v>30</v>
      </c>
      <c r="B41" s="120"/>
      <c r="C41" s="120"/>
      <c r="D41" s="120"/>
      <c r="E41" s="120"/>
      <c r="F41" s="120"/>
      <c r="G41" s="120"/>
      <c r="H41" s="120"/>
      <c r="I41" s="120"/>
      <c r="J41" s="53">
        <f t="shared" ref="J41:R41" si="7">SUM(J10,J15,J20,J25,J30,J35,J40)</f>
        <v>24400000</v>
      </c>
      <c r="K41" s="56">
        <f t="shared" si="7"/>
        <v>0</v>
      </c>
      <c r="L41" s="56">
        <f t="shared" si="7"/>
        <v>0</v>
      </c>
      <c r="M41" s="56">
        <f t="shared" si="7"/>
        <v>0</v>
      </c>
      <c r="N41" s="56">
        <f t="shared" si="7"/>
        <v>0</v>
      </c>
      <c r="O41" s="56">
        <f t="shared" si="7"/>
        <v>0</v>
      </c>
      <c r="P41" s="56">
        <f>SUM(P10,P15,P20,P25,P30,P35,P40)</f>
        <v>0</v>
      </c>
      <c r="Q41" s="56">
        <f>SUM(Q10,Q15,Q20,Q25,Q30,Q35,Q40)</f>
        <v>0</v>
      </c>
      <c r="R41" s="55">
        <f t="shared" si="7"/>
        <v>24400000</v>
      </c>
      <c r="S41" s="49"/>
    </row>
    <row r="42" spans="1:19" s="7" customFormat="1" ht="26.1" customHeight="1" x14ac:dyDescent="0.15">
      <c r="A42" s="42" t="s">
        <v>80</v>
      </c>
      <c r="B42" s="43" t="s">
        <v>50</v>
      </c>
      <c r="C42" s="44" t="s">
        <v>9</v>
      </c>
      <c r="D42" s="45" t="s">
        <v>11</v>
      </c>
      <c r="E42" s="45" t="s">
        <v>15</v>
      </c>
      <c r="F42" s="46" t="s">
        <v>23</v>
      </c>
      <c r="G42" s="46" t="s">
        <v>20</v>
      </c>
      <c r="H42" s="46" t="s">
        <v>21</v>
      </c>
      <c r="I42" s="47" t="s">
        <v>12</v>
      </c>
      <c r="J42" s="33" t="s">
        <v>60</v>
      </c>
      <c r="K42" s="22" t="s">
        <v>61</v>
      </c>
      <c r="L42" s="22" t="s">
        <v>62</v>
      </c>
      <c r="M42" s="22" t="s">
        <v>63</v>
      </c>
      <c r="N42" s="22" t="s">
        <v>64</v>
      </c>
      <c r="O42" s="22" t="s">
        <v>65</v>
      </c>
      <c r="P42" s="22" t="s">
        <v>66</v>
      </c>
      <c r="Q42" s="22" t="s">
        <v>67</v>
      </c>
      <c r="R42" s="23" t="str">
        <f>"合計
（n～n+7年度）"</f>
        <v>合計
（n～n+7年度）</v>
      </c>
      <c r="S42" s="48" t="s">
        <v>13</v>
      </c>
    </row>
    <row r="43" spans="1:19" ht="15.95" customHeight="1" x14ac:dyDescent="0.15">
      <c r="A43" s="4"/>
      <c r="B43" s="4"/>
      <c r="C43" s="8" t="s">
        <v>41</v>
      </c>
      <c r="D43" s="9">
        <v>60</v>
      </c>
      <c r="E43" s="36" t="s">
        <v>15</v>
      </c>
      <c r="F43" s="29" t="s">
        <v>85</v>
      </c>
      <c r="G43" s="11">
        <v>30000</v>
      </c>
      <c r="H43" s="11">
        <v>25000</v>
      </c>
      <c r="I43" s="20">
        <f>D43*H43</f>
        <v>1500000</v>
      </c>
      <c r="J43" s="34">
        <v>750000</v>
      </c>
      <c r="K43" s="11">
        <v>1500000</v>
      </c>
      <c r="L43" s="11">
        <v>1500000</v>
      </c>
      <c r="M43" s="11">
        <v>1500000</v>
      </c>
      <c r="N43" s="11">
        <v>1500000</v>
      </c>
      <c r="O43" s="11">
        <v>1500000</v>
      </c>
      <c r="P43" s="11">
        <v>1500000</v>
      </c>
      <c r="Q43" s="11">
        <v>1500000</v>
      </c>
      <c r="R43" s="11">
        <f>SUM(J43:Q43)</f>
        <v>11250000</v>
      </c>
      <c r="S43" s="10"/>
    </row>
    <row r="44" spans="1:19" ht="15.95" customHeight="1" x14ac:dyDescent="0.15">
      <c r="A44" s="4"/>
      <c r="B44" s="4"/>
      <c r="C44" s="8" t="s">
        <v>42</v>
      </c>
      <c r="D44" s="9">
        <v>30</v>
      </c>
      <c r="E44" s="36" t="s">
        <v>15</v>
      </c>
      <c r="F44" s="29" t="s">
        <v>85</v>
      </c>
      <c r="G44" s="11">
        <v>40000</v>
      </c>
      <c r="H44" s="11">
        <v>30000</v>
      </c>
      <c r="I44" s="20">
        <f>D44*H44</f>
        <v>900000</v>
      </c>
      <c r="J44" s="34">
        <v>450000</v>
      </c>
      <c r="K44" s="11">
        <v>900000</v>
      </c>
      <c r="L44" s="11">
        <v>900000</v>
      </c>
      <c r="M44" s="11">
        <v>900000</v>
      </c>
      <c r="N44" s="11">
        <v>900000</v>
      </c>
      <c r="O44" s="11">
        <v>900000</v>
      </c>
      <c r="P44" s="11">
        <v>900000</v>
      </c>
      <c r="Q44" s="11">
        <v>900000</v>
      </c>
      <c r="R44" s="11">
        <f>SUM(J44:Q44)</f>
        <v>6750000</v>
      </c>
      <c r="S44" s="10"/>
    </row>
    <row r="45" spans="1:19" ht="15.95" customHeight="1" x14ac:dyDescent="0.15">
      <c r="A45" s="4"/>
      <c r="B45" s="4"/>
      <c r="C45" s="8" t="s">
        <v>43</v>
      </c>
      <c r="D45" s="9">
        <v>60</v>
      </c>
      <c r="E45" s="36" t="s">
        <v>15</v>
      </c>
      <c r="F45" s="29" t="s">
        <v>85</v>
      </c>
      <c r="G45" s="11">
        <v>40000</v>
      </c>
      <c r="H45" s="11">
        <v>30000</v>
      </c>
      <c r="I45" s="20">
        <f>D45*H45</f>
        <v>1800000</v>
      </c>
      <c r="J45" s="34">
        <v>900000</v>
      </c>
      <c r="K45" s="11">
        <v>1800000</v>
      </c>
      <c r="L45" s="11">
        <v>1800000</v>
      </c>
      <c r="M45" s="11">
        <v>1800000</v>
      </c>
      <c r="N45" s="11">
        <v>1800000</v>
      </c>
      <c r="O45" s="11">
        <v>1800000</v>
      </c>
      <c r="P45" s="11">
        <v>1800000</v>
      </c>
      <c r="Q45" s="11">
        <v>1800000</v>
      </c>
      <c r="R45" s="11">
        <f>SUM(J45:Q45)</f>
        <v>13500000</v>
      </c>
      <c r="S45" s="10"/>
    </row>
    <row r="46" spans="1:19" ht="15.95" customHeight="1" x14ac:dyDescent="0.15">
      <c r="A46" s="4"/>
      <c r="B46" s="5"/>
      <c r="C46" s="101" t="s">
        <v>2</v>
      </c>
      <c r="D46" s="102"/>
      <c r="E46" s="102"/>
      <c r="F46" s="102"/>
      <c r="G46" s="102"/>
      <c r="H46" s="102"/>
      <c r="I46" s="21">
        <f>SUM(I43:I45)</f>
        <v>4200000</v>
      </c>
      <c r="J46" s="35">
        <f t="shared" ref="J46:R46" si="8">SUM(J43:J45)</f>
        <v>2100000</v>
      </c>
      <c r="K46" s="12">
        <f t="shared" si="8"/>
        <v>4200000</v>
      </c>
      <c r="L46" s="12">
        <f t="shared" si="8"/>
        <v>4200000</v>
      </c>
      <c r="M46" s="12">
        <f t="shared" si="8"/>
        <v>4200000</v>
      </c>
      <c r="N46" s="12">
        <f t="shared" si="8"/>
        <v>4200000</v>
      </c>
      <c r="O46" s="12">
        <f t="shared" si="8"/>
        <v>4200000</v>
      </c>
      <c r="P46" s="12">
        <f t="shared" si="8"/>
        <v>4200000</v>
      </c>
      <c r="Q46" s="12">
        <f t="shared" si="8"/>
        <v>4200000</v>
      </c>
      <c r="R46" s="12">
        <f t="shared" si="8"/>
        <v>31500000</v>
      </c>
      <c r="S46" s="25"/>
    </row>
    <row r="47" spans="1:19" s="7" customFormat="1" ht="26.1" customHeight="1" x14ac:dyDescent="0.15">
      <c r="A47" s="16"/>
      <c r="B47" s="17" t="s">
        <v>81</v>
      </c>
      <c r="C47" s="13" t="s">
        <v>22</v>
      </c>
      <c r="D47" s="13" t="s">
        <v>0</v>
      </c>
      <c r="E47" s="13" t="s">
        <v>1</v>
      </c>
      <c r="F47" s="27"/>
      <c r="G47" s="6" t="s">
        <v>6</v>
      </c>
      <c r="H47" s="6" t="s">
        <v>7</v>
      </c>
      <c r="I47" s="19" t="s">
        <v>12</v>
      </c>
      <c r="J47" s="33" t="s">
        <v>60</v>
      </c>
      <c r="K47" s="22" t="s">
        <v>61</v>
      </c>
      <c r="L47" s="22" t="s">
        <v>62</v>
      </c>
      <c r="M47" s="22" t="s">
        <v>63</v>
      </c>
      <c r="N47" s="22" t="s">
        <v>64</v>
      </c>
      <c r="O47" s="22" t="s">
        <v>65</v>
      </c>
      <c r="P47" s="22" t="s">
        <v>66</v>
      </c>
      <c r="Q47" s="22" t="s">
        <v>67</v>
      </c>
      <c r="R47" s="23" t="str">
        <f>"合計
（n～n+7年度）"</f>
        <v>合計
（n～n+7年度）</v>
      </c>
      <c r="S47" s="26" t="s">
        <v>97</v>
      </c>
    </row>
    <row r="48" spans="1:19" ht="15.95" customHeight="1" x14ac:dyDescent="0.15">
      <c r="A48" s="4"/>
      <c r="B48" s="4"/>
      <c r="C48" s="10" t="s">
        <v>53</v>
      </c>
      <c r="D48" s="9">
        <v>2</v>
      </c>
      <c r="E48" s="10" t="s">
        <v>44</v>
      </c>
      <c r="F48" s="27"/>
      <c r="G48" s="11">
        <v>1600000</v>
      </c>
      <c r="H48" s="11">
        <v>1280000</v>
      </c>
      <c r="I48" s="20">
        <f t="shared" ref="I48:I58" si="9">D48*H48</f>
        <v>2560000</v>
      </c>
      <c r="J48" s="34">
        <v>2560000</v>
      </c>
      <c r="K48" s="11">
        <v>51200</v>
      </c>
      <c r="L48" s="11">
        <v>51200</v>
      </c>
      <c r="M48" s="11">
        <v>51200</v>
      </c>
      <c r="N48" s="11">
        <v>51200</v>
      </c>
      <c r="O48" s="11">
        <v>51200</v>
      </c>
      <c r="P48" s="11">
        <v>51200</v>
      </c>
      <c r="Q48" s="11">
        <v>51200</v>
      </c>
      <c r="R48" s="11">
        <f t="shared" ref="R48:R58" si="10">SUM(J48:Q48)</f>
        <v>2918400</v>
      </c>
      <c r="S48" s="10"/>
    </row>
    <row r="49" spans="1:19" ht="15.95" customHeight="1" x14ac:dyDescent="0.15">
      <c r="A49" s="4"/>
      <c r="B49" s="4"/>
      <c r="C49" s="10" t="s">
        <v>54</v>
      </c>
      <c r="D49" s="9">
        <v>2</v>
      </c>
      <c r="E49" s="10" t="s">
        <v>44</v>
      </c>
      <c r="F49" s="30"/>
      <c r="G49" s="11">
        <v>1600000</v>
      </c>
      <c r="H49" s="11">
        <v>1280000</v>
      </c>
      <c r="I49" s="20">
        <f t="shared" si="9"/>
        <v>2560000</v>
      </c>
      <c r="J49" s="34">
        <v>2560000</v>
      </c>
      <c r="K49" s="11">
        <v>51200</v>
      </c>
      <c r="L49" s="11">
        <v>51200</v>
      </c>
      <c r="M49" s="11">
        <v>51200</v>
      </c>
      <c r="N49" s="11">
        <v>51200</v>
      </c>
      <c r="O49" s="11">
        <v>51200</v>
      </c>
      <c r="P49" s="11">
        <v>51200</v>
      </c>
      <c r="Q49" s="11">
        <v>51200</v>
      </c>
      <c r="R49" s="11">
        <f t="shared" si="10"/>
        <v>2918400</v>
      </c>
      <c r="S49" s="10"/>
    </row>
    <row r="50" spans="1:19" ht="15.95" customHeight="1" x14ac:dyDescent="0.15">
      <c r="A50" s="4"/>
      <c r="B50" s="4"/>
      <c r="C50" s="10" t="s">
        <v>45</v>
      </c>
      <c r="D50" s="9">
        <v>2</v>
      </c>
      <c r="E50" s="10" t="s">
        <v>44</v>
      </c>
      <c r="F50" s="30"/>
      <c r="G50" s="11">
        <v>3000000</v>
      </c>
      <c r="H50" s="11">
        <v>2400000</v>
      </c>
      <c r="I50" s="20">
        <f t="shared" si="9"/>
        <v>4800000</v>
      </c>
      <c r="J50" s="34">
        <v>4800000</v>
      </c>
      <c r="K50" s="11">
        <v>96000</v>
      </c>
      <c r="L50" s="11">
        <v>96000</v>
      </c>
      <c r="M50" s="11">
        <v>96000</v>
      </c>
      <c r="N50" s="11">
        <v>96000</v>
      </c>
      <c r="O50" s="11">
        <v>96000</v>
      </c>
      <c r="P50" s="11">
        <v>96000</v>
      </c>
      <c r="Q50" s="11">
        <v>96000</v>
      </c>
      <c r="R50" s="11">
        <f t="shared" si="10"/>
        <v>5472000</v>
      </c>
      <c r="S50" s="10"/>
    </row>
    <row r="51" spans="1:19" ht="15.95" customHeight="1" x14ac:dyDescent="0.15">
      <c r="A51" s="4"/>
      <c r="B51" s="4"/>
      <c r="C51" s="10" t="s">
        <v>46</v>
      </c>
      <c r="D51" s="9">
        <v>1</v>
      </c>
      <c r="E51" s="10" t="s">
        <v>44</v>
      </c>
      <c r="F51" s="30"/>
      <c r="G51" s="11">
        <v>3000000</v>
      </c>
      <c r="H51" s="11">
        <v>2400000</v>
      </c>
      <c r="I51" s="20">
        <f t="shared" si="9"/>
        <v>2400000</v>
      </c>
      <c r="J51" s="34">
        <v>2400000</v>
      </c>
      <c r="K51" s="11">
        <v>48000</v>
      </c>
      <c r="L51" s="11">
        <v>48000</v>
      </c>
      <c r="M51" s="11">
        <v>48000</v>
      </c>
      <c r="N51" s="11">
        <v>48000</v>
      </c>
      <c r="O51" s="11">
        <v>2400000</v>
      </c>
      <c r="P51" s="11">
        <v>48000</v>
      </c>
      <c r="Q51" s="11">
        <v>48000</v>
      </c>
      <c r="R51" s="11">
        <f t="shared" si="10"/>
        <v>5088000</v>
      </c>
      <c r="S51" s="10" t="s">
        <v>95</v>
      </c>
    </row>
    <row r="52" spans="1:19" ht="15.95" customHeight="1" x14ac:dyDescent="0.15">
      <c r="A52" s="4"/>
      <c r="B52" s="4"/>
      <c r="C52" s="10" t="s">
        <v>47</v>
      </c>
      <c r="D52" s="9">
        <v>4</v>
      </c>
      <c r="E52" s="10" t="s">
        <v>44</v>
      </c>
      <c r="F52" s="30"/>
      <c r="G52" s="11">
        <v>500000</v>
      </c>
      <c r="H52" s="11">
        <v>400000</v>
      </c>
      <c r="I52" s="20">
        <f t="shared" si="9"/>
        <v>1600000</v>
      </c>
      <c r="J52" s="34">
        <v>1600000</v>
      </c>
      <c r="K52" s="11">
        <v>32000</v>
      </c>
      <c r="L52" s="11">
        <v>32000</v>
      </c>
      <c r="M52" s="11">
        <v>32000</v>
      </c>
      <c r="N52" s="11">
        <v>32000</v>
      </c>
      <c r="O52" s="11">
        <v>32000</v>
      </c>
      <c r="P52" s="11">
        <v>32000</v>
      </c>
      <c r="Q52" s="11">
        <v>32000</v>
      </c>
      <c r="R52" s="11">
        <f t="shared" si="10"/>
        <v>1824000</v>
      </c>
      <c r="S52" s="10"/>
    </row>
    <row r="53" spans="1:19" ht="15.95" customHeight="1" x14ac:dyDescent="0.15">
      <c r="A53" s="4"/>
      <c r="B53" s="4"/>
      <c r="C53" s="10" t="s">
        <v>55</v>
      </c>
      <c r="D53" s="9">
        <v>2</v>
      </c>
      <c r="E53" s="10" t="s">
        <v>48</v>
      </c>
      <c r="F53" s="30"/>
      <c r="G53" s="11">
        <v>1500000</v>
      </c>
      <c r="H53" s="11">
        <v>1200000</v>
      </c>
      <c r="I53" s="20">
        <f t="shared" si="9"/>
        <v>2400000</v>
      </c>
      <c r="J53" s="34">
        <v>2400000</v>
      </c>
      <c r="K53" s="11">
        <v>48000</v>
      </c>
      <c r="L53" s="11">
        <v>48000</v>
      </c>
      <c r="M53" s="11">
        <v>48000</v>
      </c>
      <c r="N53" s="11">
        <v>48000</v>
      </c>
      <c r="O53" s="11">
        <v>48000</v>
      </c>
      <c r="P53" s="11">
        <v>48000</v>
      </c>
      <c r="Q53" s="11">
        <v>48000</v>
      </c>
      <c r="R53" s="11">
        <f t="shared" si="10"/>
        <v>2736000</v>
      </c>
      <c r="S53" s="10"/>
    </row>
    <row r="54" spans="1:19" ht="15.95" customHeight="1" x14ac:dyDescent="0.15">
      <c r="A54" s="4"/>
      <c r="B54" s="4"/>
      <c r="C54" s="10" t="s">
        <v>56</v>
      </c>
      <c r="D54" s="9">
        <v>2</v>
      </c>
      <c r="E54" s="10" t="s">
        <v>48</v>
      </c>
      <c r="F54" s="30"/>
      <c r="G54" s="11">
        <v>2000000</v>
      </c>
      <c r="H54" s="11">
        <v>1600000</v>
      </c>
      <c r="I54" s="20">
        <f t="shared" si="9"/>
        <v>3200000</v>
      </c>
      <c r="J54" s="34">
        <v>3200000</v>
      </c>
      <c r="K54" s="11">
        <v>64000</v>
      </c>
      <c r="L54" s="11">
        <v>64000</v>
      </c>
      <c r="M54" s="11">
        <v>64000</v>
      </c>
      <c r="N54" s="11">
        <v>64000</v>
      </c>
      <c r="O54" s="11">
        <v>64000</v>
      </c>
      <c r="P54" s="11">
        <v>64000</v>
      </c>
      <c r="Q54" s="11">
        <v>64000</v>
      </c>
      <c r="R54" s="11">
        <f t="shared" si="10"/>
        <v>3648000</v>
      </c>
      <c r="S54" s="10"/>
    </row>
    <row r="55" spans="1:19" ht="15.95" customHeight="1" x14ac:dyDescent="0.15">
      <c r="A55" s="4"/>
      <c r="B55" s="4"/>
      <c r="C55" s="10" t="s">
        <v>49</v>
      </c>
      <c r="D55" s="9">
        <v>1</v>
      </c>
      <c r="E55" s="10" t="s">
        <v>48</v>
      </c>
      <c r="F55" s="27"/>
      <c r="G55" s="11">
        <v>1600000</v>
      </c>
      <c r="H55" s="11">
        <v>1280000</v>
      </c>
      <c r="I55" s="20">
        <f t="shared" si="9"/>
        <v>1280000</v>
      </c>
      <c r="J55" s="34">
        <v>1280000</v>
      </c>
      <c r="K55" s="11">
        <v>25600</v>
      </c>
      <c r="L55" s="11">
        <v>25600</v>
      </c>
      <c r="M55" s="11">
        <v>25600</v>
      </c>
      <c r="N55" s="11">
        <v>25600</v>
      </c>
      <c r="O55" s="11">
        <v>25600</v>
      </c>
      <c r="P55" s="11">
        <v>25600</v>
      </c>
      <c r="Q55" s="11">
        <v>25600</v>
      </c>
      <c r="R55" s="11">
        <f t="shared" si="10"/>
        <v>1459200</v>
      </c>
      <c r="S55" s="10"/>
    </row>
    <row r="56" spans="1:19" ht="15.95" customHeight="1" x14ac:dyDescent="0.15">
      <c r="A56" s="4"/>
      <c r="B56" s="4"/>
      <c r="C56" s="10" t="s">
        <v>57</v>
      </c>
      <c r="D56" s="9">
        <v>1</v>
      </c>
      <c r="E56" s="10" t="s">
        <v>48</v>
      </c>
      <c r="F56" s="30"/>
      <c r="G56" s="11">
        <v>8000000</v>
      </c>
      <c r="H56" s="11">
        <v>6400000</v>
      </c>
      <c r="I56" s="20">
        <f t="shared" si="9"/>
        <v>6400000</v>
      </c>
      <c r="J56" s="34">
        <v>6400000</v>
      </c>
      <c r="K56" s="11">
        <v>128000</v>
      </c>
      <c r="L56" s="11">
        <v>128000</v>
      </c>
      <c r="M56" s="11">
        <v>128000</v>
      </c>
      <c r="N56" s="11">
        <v>128000</v>
      </c>
      <c r="O56" s="11">
        <v>128000</v>
      </c>
      <c r="P56" s="11">
        <v>128000</v>
      </c>
      <c r="Q56" s="11">
        <v>128000</v>
      </c>
      <c r="R56" s="11">
        <f t="shared" si="10"/>
        <v>7296000</v>
      </c>
      <c r="S56" s="10"/>
    </row>
    <row r="57" spans="1:19" ht="15.95" customHeight="1" x14ac:dyDescent="0.15">
      <c r="A57" s="4"/>
      <c r="B57" s="4"/>
      <c r="C57" s="10"/>
      <c r="D57" s="9"/>
      <c r="E57" s="37"/>
      <c r="F57" s="30"/>
      <c r="G57" s="11"/>
      <c r="H57" s="11"/>
      <c r="I57" s="20">
        <f t="shared" si="9"/>
        <v>0</v>
      </c>
      <c r="J57" s="34"/>
      <c r="K57" s="11"/>
      <c r="L57" s="11"/>
      <c r="M57" s="11"/>
      <c r="N57" s="11"/>
      <c r="O57" s="11"/>
      <c r="P57" s="11"/>
      <c r="Q57" s="11"/>
      <c r="R57" s="11">
        <f t="shared" si="10"/>
        <v>0</v>
      </c>
      <c r="S57" s="10"/>
    </row>
    <row r="58" spans="1:19" ht="15.95" customHeight="1" x14ac:dyDescent="0.15">
      <c r="A58" s="4"/>
      <c r="B58" s="4"/>
      <c r="C58" s="10"/>
      <c r="D58" s="9"/>
      <c r="E58" s="37"/>
      <c r="F58" s="30"/>
      <c r="G58" s="11"/>
      <c r="H58" s="11"/>
      <c r="I58" s="20">
        <f t="shared" si="9"/>
        <v>0</v>
      </c>
      <c r="J58" s="34"/>
      <c r="K58" s="11"/>
      <c r="L58" s="11"/>
      <c r="M58" s="11"/>
      <c r="N58" s="11"/>
      <c r="O58" s="11"/>
      <c r="P58" s="11"/>
      <c r="Q58" s="11"/>
      <c r="R58" s="11">
        <f t="shared" si="10"/>
        <v>0</v>
      </c>
      <c r="S58" s="10"/>
    </row>
    <row r="59" spans="1:19" ht="15.95" customHeight="1" x14ac:dyDescent="0.15">
      <c r="A59" s="4"/>
      <c r="B59" s="5"/>
      <c r="C59" s="101" t="s">
        <v>2</v>
      </c>
      <c r="D59" s="102"/>
      <c r="E59" s="102"/>
      <c r="F59" s="102"/>
      <c r="G59" s="102"/>
      <c r="H59" s="102"/>
      <c r="I59" s="21">
        <f t="shared" ref="I59:R59" si="11">SUM(I48:I58)</f>
        <v>27200000</v>
      </c>
      <c r="J59" s="35">
        <f t="shared" si="11"/>
        <v>27200000</v>
      </c>
      <c r="K59" s="12">
        <f t="shared" si="11"/>
        <v>544000</v>
      </c>
      <c r="L59" s="12">
        <f t="shared" si="11"/>
        <v>544000</v>
      </c>
      <c r="M59" s="12">
        <f t="shared" si="11"/>
        <v>544000</v>
      </c>
      <c r="N59" s="12">
        <f t="shared" si="11"/>
        <v>544000</v>
      </c>
      <c r="O59" s="12">
        <f t="shared" si="11"/>
        <v>2896000</v>
      </c>
      <c r="P59" s="12">
        <f t="shared" si="11"/>
        <v>544000</v>
      </c>
      <c r="Q59" s="12">
        <f t="shared" si="11"/>
        <v>544000</v>
      </c>
      <c r="R59" s="12">
        <f t="shared" si="11"/>
        <v>33360000</v>
      </c>
      <c r="S59" s="25"/>
    </row>
    <row r="60" spans="1:19" s="7" customFormat="1" ht="26.1" customHeight="1" x14ac:dyDescent="0.15">
      <c r="A60" s="4"/>
      <c r="B60" s="17" t="s">
        <v>28</v>
      </c>
      <c r="C60" s="13" t="s">
        <v>9</v>
      </c>
      <c r="D60" s="18" t="s">
        <v>11</v>
      </c>
      <c r="E60" s="18" t="s">
        <v>15</v>
      </c>
      <c r="F60" s="6" t="s">
        <v>23</v>
      </c>
      <c r="G60" s="6" t="s">
        <v>20</v>
      </c>
      <c r="H60" s="6" t="s">
        <v>21</v>
      </c>
      <c r="I60" s="19" t="s">
        <v>12</v>
      </c>
      <c r="J60" s="33" t="s">
        <v>60</v>
      </c>
      <c r="K60" s="22" t="s">
        <v>61</v>
      </c>
      <c r="L60" s="22" t="s">
        <v>62</v>
      </c>
      <c r="M60" s="22" t="s">
        <v>63</v>
      </c>
      <c r="N60" s="22" t="s">
        <v>64</v>
      </c>
      <c r="O60" s="22" t="s">
        <v>65</v>
      </c>
      <c r="P60" s="22" t="s">
        <v>66</v>
      </c>
      <c r="Q60" s="22" t="s">
        <v>67</v>
      </c>
      <c r="R60" s="23" t="str">
        <f>"合計
（n～n+7年度）"</f>
        <v>合計
（n～n+7年度）</v>
      </c>
      <c r="S60" s="24" t="s">
        <v>13</v>
      </c>
    </row>
    <row r="61" spans="1:19" ht="15.95" customHeight="1" x14ac:dyDescent="0.15">
      <c r="A61" s="4"/>
      <c r="B61" s="4"/>
      <c r="C61" s="8" t="s">
        <v>58</v>
      </c>
      <c r="D61" s="9">
        <v>50</v>
      </c>
      <c r="E61" s="36" t="s">
        <v>15</v>
      </c>
      <c r="F61" s="29" t="s">
        <v>86</v>
      </c>
      <c r="G61" s="11">
        <v>50000</v>
      </c>
      <c r="H61" s="11">
        <v>40000</v>
      </c>
      <c r="I61" s="20">
        <f>D61*H61</f>
        <v>2000000</v>
      </c>
      <c r="J61" s="34"/>
      <c r="K61" s="11"/>
      <c r="L61" s="11"/>
      <c r="M61" s="11">
        <v>2000000</v>
      </c>
      <c r="N61" s="11"/>
      <c r="O61" s="11"/>
      <c r="P61" s="11"/>
      <c r="Q61" s="11"/>
      <c r="R61" s="11">
        <f>SUM(J61:Q61)</f>
        <v>2000000</v>
      </c>
      <c r="S61" s="10"/>
    </row>
    <row r="62" spans="1:19" ht="15.95" customHeight="1" x14ac:dyDescent="0.15">
      <c r="A62" s="4"/>
      <c r="B62" s="4"/>
      <c r="C62" s="8"/>
      <c r="D62" s="9"/>
      <c r="E62" s="36" t="s">
        <v>15</v>
      </c>
      <c r="F62" s="29"/>
      <c r="G62" s="11"/>
      <c r="H62" s="11"/>
      <c r="I62" s="20">
        <f>D62*H62</f>
        <v>0</v>
      </c>
      <c r="J62" s="34"/>
      <c r="K62" s="11"/>
      <c r="L62" s="11"/>
      <c r="M62" s="11"/>
      <c r="N62" s="11"/>
      <c r="O62" s="11"/>
      <c r="P62" s="11"/>
      <c r="Q62" s="11"/>
      <c r="R62" s="11">
        <f>SUM(J62:Q62)</f>
        <v>0</v>
      </c>
      <c r="S62" s="10"/>
    </row>
    <row r="63" spans="1:19" ht="15.95" customHeight="1" x14ac:dyDescent="0.15">
      <c r="A63" s="4"/>
      <c r="B63" s="4"/>
      <c r="C63" s="8"/>
      <c r="D63" s="9"/>
      <c r="E63" s="36" t="s">
        <v>15</v>
      </c>
      <c r="F63" s="29"/>
      <c r="G63" s="11"/>
      <c r="H63" s="11"/>
      <c r="I63" s="20">
        <f>D63*H63</f>
        <v>0</v>
      </c>
      <c r="J63" s="34"/>
      <c r="K63" s="11"/>
      <c r="L63" s="11"/>
      <c r="M63" s="11"/>
      <c r="N63" s="11"/>
      <c r="O63" s="11"/>
      <c r="P63" s="11"/>
      <c r="Q63" s="11"/>
      <c r="R63" s="11">
        <f>SUM(J63:Q63)</f>
        <v>0</v>
      </c>
      <c r="S63" s="10"/>
    </row>
    <row r="64" spans="1:19" ht="15.95" customHeight="1" thickBot="1" x14ac:dyDescent="0.2">
      <c r="A64" s="5"/>
      <c r="B64" s="5"/>
      <c r="C64" s="101" t="s">
        <v>2</v>
      </c>
      <c r="D64" s="102"/>
      <c r="E64" s="102"/>
      <c r="F64" s="102"/>
      <c r="G64" s="102"/>
      <c r="H64" s="102"/>
      <c r="I64" s="21">
        <f>SUM(I61:I63)</f>
        <v>2000000</v>
      </c>
      <c r="J64" s="35">
        <f t="shared" ref="J64:R64" si="12">SUM(J61:J63)</f>
        <v>0</v>
      </c>
      <c r="K64" s="12">
        <f t="shared" si="12"/>
        <v>0</v>
      </c>
      <c r="L64" s="12">
        <f t="shared" si="12"/>
        <v>0</v>
      </c>
      <c r="M64" s="12">
        <f t="shared" si="12"/>
        <v>2000000</v>
      </c>
      <c r="N64" s="12">
        <f t="shared" si="12"/>
        <v>0</v>
      </c>
      <c r="O64" s="12">
        <f t="shared" si="12"/>
        <v>0</v>
      </c>
      <c r="P64" s="12">
        <f>SUM(P61:P63)</f>
        <v>0</v>
      </c>
      <c r="Q64" s="12">
        <f>SUM(Q61:Q63)</f>
        <v>0</v>
      </c>
      <c r="R64" s="12">
        <f t="shared" si="12"/>
        <v>2000000</v>
      </c>
      <c r="S64" s="25"/>
    </row>
    <row r="65" spans="1:19" ht="30" customHeight="1" thickBot="1" x14ac:dyDescent="0.2">
      <c r="A65" s="119" t="s">
        <v>83</v>
      </c>
      <c r="B65" s="120"/>
      <c r="C65" s="120"/>
      <c r="D65" s="120"/>
      <c r="E65" s="120"/>
      <c r="F65" s="120"/>
      <c r="G65" s="120"/>
      <c r="H65" s="120"/>
      <c r="I65" s="120"/>
      <c r="J65" s="53">
        <f>SUM(J46,J59,J64)</f>
        <v>29300000</v>
      </c>
      <c r="K65" s="56">
        <f t="shared" ref="K65:R65" si="13">SUM(K46,K59,K64)</f>
        <v>4744000</v>
      </c>
      <c r="L65" s="56">
        <f t="shared" si="13"/>
        <v>4744000</v>
      </c>
      <c r="M65" s="56">
        <f t="shared" si="13"/>
        <v>6744000</v>
      </c>
      <c r="N65" s="56">
        <f t="shared" si="13"/>
        <v>4744000</v>
      </c>
      <c r="O65" s="56">
        <f t="shared" si="13"/>
        <v>7096000</v>
      </c>
      <c r="P65" s="56">
        <f>SUM(P46,P59,P64)</f>
        <v>4744000</v>
      </c>
      <c r="Q65" s="56">
        <f>SUM(Q46,Q59,Q64)</f>
        <v>4744000</v>
      </c>
      <c r="R65" s="56">
        <f t="shared" si="13"/>
        <v>66860000</v>
      </c>
      <c r="S65" s="49"/>
    </row>
    <row r="66" spans="1:19" ht="12.75" thickBot="1" x14ac:dyDescent="0.2">
      <c r="A66" s="7"/>
      <c r="B66" s="7"/>
      <c r="C66" s="7"/>
      <c r="D66" s="7"/>
      <c r="E66" s="31"/>
      <c r="F66" s="31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ht="30" customHeight="1" thickBot="1" x14ac:dyDescent="0.2">
      <c r="A67" s="7"/>
      <c r="B67" s="7"/>
      <c r="C67" s="7"/>
      <c r="D67" s="7"/>
      <c r="E67" s="31"/>
      <c r="F67" s="31"/>
      <c r="G67" s="7"/>
      <c r="H67" s="7"/>
      <c r="I67" s="7"/>
      <c r="J67" s="50" t="s">
        <v>60</v>
      </c>
      <c r="K67" s="51" t="s">
        <v>61</v>
      </c>
      <c r="L67" s="51" t="s">
        <v>62</v>
      </c>
      <c r="M67" s="51" t="s">
        <v>63</v>
      </c>
      <c r="N67" s="51" t="s">
        <v>64</v>
      </c>
      <c r="O67" s="51" t="s">
        <v>65</v>
      </c>
      <c r="P67" s="64" t="s">
        <v>66</v>
      </c>
      <c r="Q67" s="64" t="s">
        <v>67</v>
      </c>
      <c r="R67" s="52" t="s">
        <v>68</v>
      </c>
      <c r="S67" s="7"/>
    </row>
    <row r="68" spans="1:19" ht="30" customHeight="1" x14ac:dyDescent="0.15">
      <c r="A68" s="7"/>
      <c r="B68" s="7"/>
      <c r="C68" s="7"/>
      <c r="D68" s="7"/>
      <c r="E68" s="31"/>
      <c r="F68" s="31"/>
      <c r="G68" s="7"/>
      <c r="H68" s="113" t="s">
        <v>3</v>
      </c>
      <c r="I68" s="114"/>
      <c r="J68" s="65">
        <f t="shared" ref="J68:R68" si="14">SUMIF($C6:$C64,"合計",J6:J64)</f>
        <v>53700000</v>
      </c>
      <c r="K68" s="66">
        <f t="shared" si="14"/>
        <v>4744000</v>
      </c>
      <c r="L68" s="66">
        <f t="shared" si="14"/>
        <v>4744000</v>
      </c>
      <c r="M68" s="66">
        <f t="shared" si="14"/>
        <v>6744000</v>
      </c>
      <c r="N68" s="66">
        <f t="shared" si="14"/>
        <v>4744000</v>
      </c>
      <c r="O68" s="66">
        <f t="shared" si="14"/>
        <v>7096000</v>
      </c>
      <c r="P68" s="66">
        <f>SUMIF($C6:$C64,"合計",P6:P64)</f>
        <v>4744000</v>
      </c>
      <c r="Q68" s="66">
        <f>SUMIF($C6:$C64,"合計",Q6:Q64)</f>
        <v>4744000</v>
      </c>
      <c r="R68" s="67">
        <f t="shared" si="14"/>
        <v>91260000</v>
      </c>
      <c r="S68" s="14"/>
    </row>
    <row r="69" spans="1:19" ht="30" customHeight="1" x14ac:dyDescent="0.15">
      <c r="A69" s="7"/>
      <c r="B69" s="7"/>
      <c r="C69" s="7"/>
      <c r="D69" s="7"/>
      <c r="E69" s="31"/>
      <c r="F69" s="31"/>
      <c r="G69" s="7"/>
      <c r="H69" s="115" t="s">
        <v>4</v>
      </c>
      <c r="I69" s="116"/>
      <c r="J69" s="68">
        <f t="shared" ref="J69:Q69" si="15">ROUNDDOWN(J68*0.1,0)</f>
        <v>5370000</v>
      </c>
      <c r="K69" s="69">
        <f t="shared" si="15"/>
        <v>474400</v>
      </c>
      <c r="L69" s="69">
        <f t="shared" si="15"/>
        <v>474400</v>
      </c>
      <c r="M69" s="69">
        <f t="shared" si="15"/>
        <v>674400</v>
      </c>
      <c r="N69" s="69">
        <f t="shared" si="15"/>
        <v>474400</v>
      </c>
      <c r="O69" s="69">
        <f t="shared" si="15"/>
        <v>709600</v>
      </c>
      <c r="P69" s="69">
        <f t="shared" si="15"/>
        <v>474400</v>
      </c>
      <c r="Q69" s="69">
        <f t="shared" si="15"/>
        <v>474400</v>
      </c>
      <c r="R69" s="70">
        <f>SUM(J69:Q69)</f>
        <v>9126000</v>
      </c>
      <c r="S69" s="14"/>
    </row>
    <row r="70" spans="1:19" ht="30" customHeight="1" thickBot="1" x14ac:dyDescent="0.2">
      <c r="A70" s="7"/>
      <c r="B70" s="7"/>
      <c r="C70" s="7"/>
      <c r="D70" s="7"/>
      <c r="E70" s="31"/>
      <c r="F70" s="31"/>
      <c r="G70" s="7"/>
      <c r="H70" s="117" t="s">
        <v>5</v>
      </c>
      <c r="I70" s="118"/>
      <c r="J70" s="71">
        <f t="shared" ref="J70:R70" si="16">SUM(J68:J69)</f>
        <v>59070000</v>
      </c>
      <c r="K70" s="72">
        <f t="shared" si="16"/>
        <v>5218400</v>
      </c>
      <c r="L70" s="72">
        <f t="shared" si="16"/>
        <v>5218400</v>
      </c>
      <c r="M70" s="72">
        <f t="shared" si="16"/>
        <v>7418400</v>
      </c>
      <c r="N70" s="72">
        <f t="shared" si="16"/>
        <v>5218400</v>
      </c>
      <c r="O70" s="72">
        <f t="shared" si="16"/>
        <v>7805600</v>
      </c>
      <c r="P70" s="72">
        <f>SUM(P68:P69)</f>
        <v>5218400</v>
      </c>
      <c r="Q70" s="72">
        <f>SUM(Q68:Q69)</f>
        <v>5218400</v>
      </c>
      <c r="R70" s="73">
        <f t="shared" si="16"/>
        <v>100386000</v>
      </c>
      <c r="S70" s="14"/>
    </row>
    <row r="87" spans="6:6" x14ac:dyDescent="0.15">
      <c r="F87" s="80" t="s">
        <v>23</v>
      </c>
    </row>
    <row r="88" spans="6:6" x14ac:dyDescent="0.15">
      <c r="F88" s="80" t="s">
        <v>90</v>
      </c>
    </row>
    <row r="89" spans="6:6" x14ac:dyDescent="0.15">
      <c r="F89" s="80" t="s">
        <v>91</v>
      </c>
    </row>
    <row r="90" spans="6:6" x14ac:dyDescent="0.15">
      <c r="F90" s="80" t="s">
        <v>93</v>
      </c>
    </row>
    <row r="91" spans="6:6" x14ac:dyDescent="0.15">
      <c r="F91" s="80" t="s">
        <v>94</v>
      </c>
    </row>
  </sheetData>
  <mergeCells count="17">
    <mergeCell ref="O3:Q3"/>
    <mergeCell ref="E4:F4"/>
    <mergeCell ref="H68:I68"/>
    <mergeCell ref="H69:I69"/>
    <mergeCell ref="H70:I70"/>
    <mergeCell ref="C35:H35"/>
    <mergeCell ref="C10:H10"/>
    <mergeCell ref="C15:H15"/>
    <mergeCell ref="C20:H20"/>
    <mergeCell ref="C25:H25"/>
    <mergeCell ref="C30:H30"/>
    <mergeCell ref="C40:H40"/>
    <mergeCell ref="A41:I41"/>
    <mergeCell ref="C46:H46"/>
    <mergeCell ref="C59:H59"/>
    <mergeCell ref="C64:H64"/>
    <mergeCell ref="A65:I65"/>
  </mergeCells>
  <phoneticPr fontId="2"/>
  <dataValidations count="1">
    <dataValidation type="list" allowBlank="1" showInputMessage="1" showErrorMessage="1" sqref="F12:F14 F6:F9 F61 F17:F19 F22:F24 F27:F29 F37:F39 F43:F45 F32:F34">
      <formula1>$F$88:$F$91</formula1>
    </dataValidation>
  </dataValidations>
  <pageMargins left="0.59055118110236227" right="0.59055118110236227" top="0.59055118110236227" bottom="0.59055118110236227" header="0.59055118110236227" footer="0.35433070866141736"/>
  <pageSetup paperSize="8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見積書様式</vt:lpstr>
      <vt:lpstr>記入例</vt:lpstr>
      <vt:lpstr>記入例!Print_Area</vt:lpstr>
      <vt:lpstr>見積書様式!Print_Area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 彰訓</dc:creator>
  <cp:lastModifiedBy>Administrator</cp:lastModifiedBy>
  <cp:lastPrinted>2024-02-02T02:01:15Z</cp:lastPrinted>
  <dcterms:created xsi:type="dcterms:W3CDTF">2006-08-30T05:37:59Z</dcterms:created>
  <dcterms:modified xsi:type="dcterms:W3CDTF">2025-06-10T23:36:39Z</dcterms:modified>
</cp:coreProperties>
</file>